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6"/>
  </bookViews>
  <sheets>
    <sheet name="第1週" sheetId="1" r:id="rId1"/>
    <sheet name="第2週" sheetId="2" r:id="rId2"/>
    <sheet name="第3週 " sheetId="3" r:id="rId3"/>
    <sheet name="第4週" sheetId="4" r:id="rId4"/>
    <sheet name="第5週" sheetId="5" r:id="rId5"/>
    <sheet name="第6週" sheetId="6" r:id="rId6"/>
    <sheet name="第7.週" sheetId="7" r:id="rId7"/>
    <sheet name="第8週" sheetId="8" r:id="rId8"/>
    <sheet name="第9,週" sheetId="9" r:id="rId9"/>
    <sheet name="地10周" sheetId="10" r:id="rId10"/>
    <sheet name="第11週 " sheetId="11" r:id="rId11"/>
    <sheet name="第12週" sheetId="12" r:id="rId12"/>
    <sheet name="第13週 " sheetId="13" r:id="rId13"/>
    <sheet name="第14週" sheetId="14" r:id="rId14"/>
    <sheet name="第15週" sheetId="15" r:id="rId15"/>
    <sheet name="第16週" sheetId="16" r:id="rId16"/>
    <sheet name="第17週 " sheetId="17" r:id="rId17"/>
    <sheet name="第18週" sheetId="18" r:id="rId18"/>
    <sheet name="第19週 " sheetId="19" r:id="rId19"/>
    <sheet name="第20週" sheetId="20" r:id="rId20"/>
    <sheet name="第21週" sheetId="21" r:id="rId21"/>
    <sheet name="工作表1" sheetId="22" r:id="rId22"/>
    <sheet name="工作表2" sheetId="23" r:id="rId23"/>
    <sheet name="工作表3" sheetId="24" r:id="rId24"/>
  </sheets>
  <definedNames>
    <definedName name="_xlfn.SUMIFS" hidden="1">#NAME?</definedName>
    <definedName name="_xlnm.Print_Area" localSheetId="10">'第11週 '!$A$1:$P$37</definedName>
    <definedName name="_xlnm.Print_Area" localSheetId="11">'第12週'!$A$1:$P$37</definedName>
    <definedName name="_xlnm.Print_Area" localSheetId="12">'第13週 '!$A$1:$P$37</definedName>
    <definedName name="_xlnm.Print_Area" localSheetId="13">'第14週'!$A$1:$P$37</definedName>
    <definedName name="_xlnm.Print_Area" localSheetId="14">'第15週'!$A$1:$P$37</definedName>
    <definedName name="_xlnm.Print_Area" localSheetId="15">'第16週'!$A$1:$P$37</definedName>
    <definedName name="_xlnm.Print_Area" localSheetId="16">'第17週 '!$A$1:$P$37</definedName>
    <definedName name="_xlnm.Print_Area" localSheetId="17">'第18週'!$A$1:$P$37</definedName>
    <definedName name="_xlnm.Print_Area" localSheetId="18">'第19週 '!$A$1:$P$37</definedName>
    <definedName name="_xlnm.Print_Area" localSheetId="0">'第1週'!$A$1:$P$37</definedName>
    <definedName name="_xlnm.Print_Area" localSheetId="19">'第20週'!$A$1:$P$37</definedName>
    <definedName name="_xlnm.Print_Area" localSheetId="2">'第3週 '!$A$34:$P$37</definedName>
    <definedName name="_xlnm.Print_Area" localSheetId="3">'第4週'!$A$1:$S$37</definedName>
    <definedName name="_xlnm.Print_Area" localSheetId="4">'第5週'!$A$1:$P$37</definedName>
    <definedName name="_xlnm.Print_Area" localSheetId="5">'第6週'!$A$1:$Q$37</definedName>
    <definedName name="_xlnm.Print_Area" localSheetId="7">'第8週'!$A$1:$P$37</definedName>
    <definedName name="_xlnm.Print_Area" localSheetId="8">'第9,週'!$A$1:$P$37</definedName>
  </definedNames>
  <calcPr fullCalcOnLoad="1"/>
</workbook>
</file>

<file path=xl/sharedStrings.xml><?xml version="1.0" encoding="utf-8"?>
<sst xmlns="http://schemas.openxmlformats.org/spreadsheetml/2006/main" count="983" uniqueCount="126">
  <si>
    <t>班級</t>
  </si>
  <si>
    <t>星期一</t>
  </si>
  <si>
    <t>星期二</t>
  </si>
  <si>
    <t>星期三</t>
  </si>
  <si>
    <t>星期四</t>
  </si>
  <si>
    <t>星期五</t>
  </si>
  <si>
    <t>得分</t>
  </si>
  <si>
    <t>組長評分</t>
  </si>
  <si>
    <t>平均</t>
  </si>
  <si>
    <t>名次</t>
  </si>
  <si>
    <t>集合未到</t>
  </si>
  <si>
    <t>星期五</t>
  </si>
  <si>
    <t>商一甲</t>
  </si>
  <si>
    <t>商一乙</t>
  </si>
  <si>
    <t>商一丙</t>
  </si>
  <si>
    <t>會一甲</t>
  </si>
  <si>
    <t>資一甲</t>
  </si>
  <si>
    <t>資一乙</t>
  </si>
  <si>
    <t>廣一甲</t>
  </si>
  <si>
    <t>建一甲</t>
  </si>
  <si>
    <t>技一甲</t>
  </si>
  <si>
    <t>商二甲</t>
  </si>
  <si>
    <t>商二乙</t>
  </si>
  <si>
    <t>商二丙</t>
  </si>
  <si>
    <t>會二甲</t>
  </si>
  <si>
    <t>資二甲</t>
  </si>
  <si>
    <t>資二乙</t>
  </si>
  <si>
    <t>廣二甲</t>
  </si>
  <si>
    <t>建二甲</t>
  </si>
  <si>
    <t>技二甲</t>
  </si>
  <si>
    <t>商三甲</t>
  </si>
  <si>
    <t>資三甲</t>
  </si>
  <si>
    <t>資三乙</t>
  </si>
  <si>
    <t>廣三甲</t>
  </si>
  <si>
    <t>建三甲</t>
  </si>
  <si>
    <t>技三甲</t>
  </si>
  <si>
    <t>垃圾資源回收</t>
  </si>
  <si>
    <t>班會紀錄</t>
  </si>
  <si>
    <t>名次</t>
  </si>
  <si>
    <t>週會簽到表</t>
  </si>
  <si>
    <t>商三丙</t>
  </si>
  <si>
    <t>廣一乙</t>
  </si>
  <si>
    <t>建三乙</t>
  </si>
  <si>
    <t>商三乙</t>
  </si>
  <si>
    <t>會三甲</t>
  </si>
  <si>
    <t>廣三乙</t>
  </si>
  <si>
    <t>建二乙</t>
  </si>
  <si>
    <t>掃具亂丟</t>
  </si>
  <si>
    <t xml:space="preserve">編號 </t>
  </si>
  <si>
    <t>班級</t>
  </si>
  <si>
    <t>第2週</t>
  </si>
  <si>
    <t>第3週</t>
  </si>
  <si>
    <t>第4週</t>
  </si>
  <si>
    <t>第5週</t>
  </si>
  <si>
    <t>第6週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</si>
  <si>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</si>
  <si>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</si>
  <si>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</si>
  <si>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</si>
  <si>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</si>
  <si>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</si>
  <si>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</si>
  <si>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</si>
  <si>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</si>
  <si>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</si>
  <si>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總分</t>
  </si>
  <si>
    <t>平均</t>
  </si>
  <si>
    <t>名次</t>
  </si>
  <si>
    <t>第7.8週</t>
  </si>
  <si>
    <t>第9週</t>
  </si>
  <si>
    <t>星期五</t>
  </si>
  <si>
    <t>星期六</t>
  </si>
  <si>
    <t>星期一</t>
  </si>
  <si>
    <t>星期二</t>
  </si>
  <si>
    <t>星期三</t>
  </si>
  <si>
    <t>美一甲</t>
  </si>
  <si>
    <t>星期三</t>
  </si>
  <si>
    <t>星期四</t>
  </si>
  <si>
    <t>星期五</t>
  </si>
  <si>
    <t>星期五</t>
  </si>
  <si>
    <t>星期四</t>
  </si>
  <si>
    <t>美二甲</t>
  </si>
  <si>
    <t>美三甲</t>
  </si>
  <si>
    <t>建一乙</t>
  </si>
  <si>
    <t>星期三</t>
  </si>
  <si>
    <t>星期四</t>
  </si>
  <si>
    <t>星期五</t>
  </si>
  <si>
    <t>國立土庫商工112學年度第1學期第21週(1/15~1/19)整潔競賽評分表</t>
  </si>
  <si>
    <t>美一甲</t>
  </si>
  <si>
    <t>技一甲</t>
  </si>
  <si>
    <t>美一甲</t>
  </si>
  <si>
    <t>技一甲</t>
  </si>
  <si>
    <t>國立土庫商工112學年度第2學期第1週(2/16~2/18)整潔競賽評分表</t>
  </si>
  <si>
    <t>國立土庫商工112學年度第2學期第2週(2/19~2/23)整潔競賽評分表</t>
  </si>
  <si>
    <t>國立土庫商工112學年度第2學期第3週(2/26~3/1)整潔競賽評分表</t>
  </si>
  <si>
    <t>美一甲</t>
  </si>
  <si>
    <t>美一甲</t>
  </si>
  <si>
    <t>技一甲</t>
  </si>
  <si>
    <t>國立土庫商工112學年度第2學期第7週(3/25~3/29)整潔競賽評分表</t>
  </si>
  <si>
    <t>國立土庫商工112學年度第2學期第8週(4/1~4/5)整潔競賽評分表</t>
  </si>
  <si>
    <t>美一甲</t>
  </si>
  <si>
    <t>技一甲</t>
  </si>
  <si>
    <t>國立土庫商工112學年度第2學期第9週(4/8~4/12)整潔競賽評分表</t>
  </si>
  <si>
    <t>美一甲</t>
  </si>
  <si>
    <t>國立土庫商工112學年度第2學期第10週(4/15~4/19)整潔競賽評分表</t>
  </si>
  <si>
    <t>美一甲</t>
  </si>
  <si>
    <t>國立土庫商工112學年度第2學期第11週(4/22~4/26)整潔競賽評分表</t>
  </si>
  <si>
    <t>美一甲</t>
  </si>
  <si>
    <t>國立土庫商工112學年度第2學期第12週(4/29~5/3)整潔競賽評分表</t>
  </si>
  <si>
    <t>美一甲</t>
  </si>
  <si>
    <t>國立土庫商工112學年度第2學期第13週(5/6~5/10)整潔競賽評分表</t>
  </si>
  <si>
    <t>技二甲</t>
  </si>
  <si>
    <t>國立土庫商工112學年度第2學期第14週(5/13~5/17)整潔競賽評分表</t>
  </si>
  <si>
    <t>美一甲</t>
  </si>
  <si>
    <t>國立土庫商工112學年度第2學期第15週(5/20~5/24)整潔競賽評分表</t>
  </si>
  <si>
    <t>技一甲</t>
  </si>
  <si>
    <t>國立土庫商工112學年度第2學期第16週(5/27~5/31)整潔競賽評分表</t>
  </si>
  <si>
    <t>國立土庫商工112學年度第1學期第17週(6/3~6/7)整潔競賽評分表</t>
  </si>
  <si>
    <t>國立土庫商工112學年度第2學期第18週(6/10~6/14)整潔競賽評分表</t>
  </si>
  <si>
    <t>國立土庫商工112學年度第2學期第19週(6/17~6/21)整潔競賽評分表</t>
  </si>
  <si>
    <t>美一甲</t>
  </si>
  <si>
    <t>國立土庫商工112學年度第2學期第20週(6/24~6/28)整潔競賽評分表</t>
  </si>
  <si>
    <t>技一甲</t>
  </si>
  <si>
    <t>國立土庫商工112學年度第2學期第4週(3/4~3/8)整潔競賽評分表</t>
  </si>
  <si>
    <t>國立土庫商工112學年度第2學期第5週(3/11~3/15)整潔競賽評分表</t>
  </si>
  <si>
    <t>國立土庫商工112學年度第2學期第6週(3/18~3/22)整潔競賽評分表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</si>
</sst>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0.0_ "/>
    <numFmt numFmtId="182" formatCode="0.00_);[Red]\(0.00\)"/>
    <numFmt numFmtId="183" formatCode="0.0_);[Red]\(0.0\)"/>
    <numFmt numFmtId="184" formatCode="[$-404]AM/PM\ hh:mm:ss"/>
    <numFmt numFmtId="185" formatCode="0.000_ "/>
    <numFmt numFmtId="186" formatCode="[$€-2]\ #,##0.00_);[Red]\([$€-2]\ #,##0.00\)"/>
    <numFmt numFmtId="187" formatCode="0.00_ "/>
  </numFmts>
  <fonts count="51">
    <font>
      <sz val="12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1"/>
      <color rgb="FF00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 vertical="center"/>
    </xf>
    <xf numFmtId="0" fontId="0" fillId="0" borderId="10" xfId="33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81" fontId="0" fillId="0" borderId="0" xfId="0" applyNumberFormat="1" applyAlignment="1">
      <alignment vertical="center"/>
    </xf>
    <xf numFmtId="181" fontId="0" fillId="33" borderId="0" xfId="0" applyNumberFormat="1" applyFill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7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/>
    </xf>
    <xf numFmtId="0" fontId="49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28575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7717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三、本週值週導師為技三甲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209550</xdr:colOff>
      <xdr:row>30</xdr:row>
      <xdr:rowOff>85725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7934325" y="485775"/>
          <a:ext cx="29527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三、本週值週導師為資三乙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142875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860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三、本週值週導師為廣三甲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142875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860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三、本週值週導師為美三甲班，故該班不納入評比。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161925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9051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三、本週值週導師為技三甲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114300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5750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三、本週值週導師為建二甲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95250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384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209550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9527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三、本週值週導師為商二乙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123825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670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一、本表星期一至星期六之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三、本週值週導師為商二丙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104775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479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三、本週值週導師為會二甲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57150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003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一、本表星期三至星期五之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三、本週值週導師為資二甲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28575</xdr:colOff>
      <xdr:row>30</xdr:row>
      <xdr:rowOff>85725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7896225" y="485775"/>
          <a:ext cx="27717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三、本週值週導師為美一甲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57150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8003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一、本表星期二至星期六之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三、本週值週導師為資二乙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57150</xdr:colOff>
      <xdr:row>30</xdr:row>
      <xdr:rowOff>85725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7896225" y="485775"/>
          <a:ext cx="28003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三、本週值週導師為廣一甲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314325</xdr:colOff>
      <xdr:row>30</xdr:row>
      <xdr:rowOff>85725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8010525" y="485775"/>
          <a:ext cx="30575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三、本週值週導師為技一甲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</xdr:row>
      <xdr:rowOff>66675</xdr:rowOff>
    </xdr:from>
    <xdr:to>
      <xdr:col>19</xdr:col>
      <xdr:colOff>180975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639300" y="485775"/>
          <a:ext cx="29241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三、本週值週導師為建三甲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257175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300037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三、本週值週導師為建三乙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，故該兩班不納入評比。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</xdr:row>
      <xdr:rowOff>19050</xdr:rowOff>
    </xdr:from>
    <xdr:to>
      <xdr:col>17</xdr:col>
      <xdr:colOff>419100</xdr:colOff>
      <xdr:row>30</xdr:row>
      <xdr:rowOff>38100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363075" y="438150"/>
          <a:ext cx="28670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一、本表星期二至星期五之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</xdr:row>
      <xdr:rowOff>19050</xdr:rowOff>
    </xdr:from>
    <xdr:to>
      <xdr:col>20</xdr:col>
      <xdr:colOff>609600</xdr:colOff>
      <xdr:row>30</xdr:row>
      <xdr:rowOff>38100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11420475" y="438150"/>
          <a:ext cx="3057525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一、本表星期二至星期五之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三、本週值週導師為商三乙，故該兩班不納入評比。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247650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896225" y="485775"/>
          <a:ext cx="29908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三、本週值週導師為會三甲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66675</xdr:rowOff>
    </xdr:from>
    <xdr:to>
      <xdr:col>16</xdr:col>
      <xdr:colOff>209550</xdr:colOff>
      <xdr:row>30</xdr:row>
      <xdr:rowOff>85725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7934325" y="485775"/>
          <a:ext cx="2952750" cy="614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呈閱：</a:t>
          </a: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一、本表星期一至星期五之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評分標準為值週導師與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務主任、衛生組長巡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早自習及中午打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掃時間環境整理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狀況。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二、各班得分成績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基礎。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三、本週值週導師為資三甲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，故該班不納入評比。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四、學務處、衛生組及各班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級導師持續督導。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五、優勝班級於升旗時公開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表揚。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六、本件存參。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11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>G3*0.4+H3*0.6+I3+J3</f>
        <v>70</v>
      </c>
      <c r="L3" s="3">
        <f aca="true" t="shared" si="0" ref="L3:L25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1" ref="G4:G33">70+SUM(B4:F4)</f>
        <v>70</v>
      </c>
      <c r="H4" s="2">
        <v>70</v>
      </c>
      <c r="I4" s="2"/>
      <c r="J4" s="1"/>
      <c r="K4" s="1">
        <f aca="true" t="shared" si="2" ref="K4:K33">G4*0.4+H4*0.6+I4+J4</f>
        <v>70</v>
      </c>
      <c r="L4" s="3">
        <f t="shared" si="0"/>
        <v>1</v>
      </c>
      <c r="M4" s="58"/>
      <c r="N4" s="59"/>
      <c r="O4" s="59"/>
      <c r="P4" s="60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1"/>
        <v>70</v>
      </c>
      <c r="H5" s="2">
        <v>70</v>
      </c>
      <c r="I5" s="2"/>
      <c r="J5" s="1"/>
      <c r="K5" s="1">
        <f t="shared" si="2"/>
        <v>70</v>
      </c>
      <c r="L5" s="3">
        <f t="shared" si="0"/>
        <v>1</v>
      </c>
      <c r="M5" s="58"/>
      <c r="N5" s="59"/>
      <c r="O5" s="59"/>
      <c r="P5" s="60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1"/>
        <v>70</v>
      </c>
      <c r="H6" s="2">
        <v>70</v>
      </c>
      <c r="I6" s="2"/>
      <c r="J6" s="1"/>
      <c r="K6" s="1">
        <f t="shared" si="2"/>
        <v>70</v>
      </c>
      <c r="L6" s="3">
        <f t="shared" si="0"/>
        <v>1</v>
      </c>
      <c r="M6" s="58"/>
      <c r="N6" s="59"/>
      <c r="O6" s="59"/>
      <c r="P6" s="60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1"/>
        <v>70</v>
      </c>
      <c r="H7" s="2">
        <v>70</v>
      </c>
      <c r="I7" s="2"/>
      <c r="J7" s="1"/>
      <c r="K7" s="1">
        <f t="shared" si="2"/>
        <v>70</v>
      </c>
      <c r="L7" s="3">
        <f t="shared" si="0"/>
        <v>1</v>
      </c>
      <c r="M7" s="58"/>
      <c r="N7" s="59"/>
      <c r="O7" s="59"/>
      <c r="P7" s="60"/>
    </row>
    <row r="8" spans="1:16" ht="16.5" thickBot="1">
      <c r="A8" s="34" t="s">
        <v>88</v>
      </c>
      <c r="B8" s="10"/>
      <c r="C8" s="8"/>
      <c r="D8" s="8"/>
      <c r="E8" s="8"/>
      <c r="F8" s="8"/>
      <c r="G8" s="2">
        <f t="shared" si="1"/>
        <v>70</v>
      </c>
      <c r="H8" s="2">
        <v>70</v>
      </c>
      <c r="I8" s="2"/>
      <c r="J8" s="1"/>
      <c r="K8" s="1">
        <f t="shared" si="2"/>
        <v>70</v>
      </c>
      <c r="L8" s="3">
        <f t="shared" si="0"/>
        <v>1</v>
      </c>
      <c r="M8" s="58"/>
      <c r="N8" s="59"/>
      <c r="O8" s="59"/>
      <c r="P8" s="60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1"/>
        <v>70</v>
      </c>
      <c r="H9" s="2">
        <v>70</v>
      </c>
      <c r="I9" s="2"/>
      <c r="J9" s="1"/>
      <c r="K9" s="1">
        <f t="shared" si="2"/>
        <v>70</v>
      </c>
      <c r="L9" s="3">
        <f t="shared" si="0"/>
        <v>1</v>
      </c>
      <c r="M9" s="58"/>
      <c r="N9" s="59"/>
      <c r="O9" s="59"/>
      <c r="P9" s="60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1"/>
        <v>70</v>
      </c>
      <c r="H10" s="2">
        <v>70</v>
      </c>
      <c r="I10" s="2"/>
      <c r="J10" s="1"/>
      <c r="K10" s="1">
        <f t="shared" si="2"/>
        <v>70</v>
      </c>
      <c r="L10" s="3">
        <f t="shared" si="0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1"/>
        <v>70</v>
      </c>
      <c r="H11" s="2">
        <v>70</v>
      </c>
      <c r="I11" s="2"/>
      <c r="J11" s="1"/>
      <c r="K11" s="1">
        <f t="shared" si="2"/>
        <v>70</v>
      </c>
      <c r="L11" s="3">
        <f t="shared" si="0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1"/>
        <v>70</v>
      </c>
      <c r="H12" s="2">
        <v>70</v>
      </c>
      <c r="I12" s="2"/>
      <c r="J12" s="1"/>
      <c r="K12" s="1">
        <f t="shared" si="2"/>
        <v>70</v>
      </c>
      <c r="L12" s="3">
        <f t="shared" si="0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1"/>
        <v>70</v>
      </c>
      <c r="H13" s="2">
        <v>70</v>
      </c>
      <c r="I13" s="2"/>
      <c r="J13" s="1"/>
      <c r="K13" s="1">
        <f t="shared" si="2"/>
        <v>70</v>
      </c>
      <c r="L13" s="3">
        <f t="shared" si="0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1"/>
        <v>70</v>
      </c>
      <c r="H14" s="2">
        <v>70</v>
      </c>
      <c r="I14" s="2"/>
      <c r="J14" s="1"/>
      <c r="K14" s="1">
        <f t="shared" si="2"/>
        <v>70</v>
      </c>
      <c r="L14" s="3">
        <f t="shared" si="0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1"/>
        <v>70</v>
      </c>
      <c r="H15" s="2">
        <v>70</v>
      </c>
      <c r="I15" s="2"/>
      <c r="J15" s="1"/>
      <c r="K15" s="1">
        <f t="shared" si="2"/>
        <v>70</v>
      </c>
      <c r="L15" s="3">
        <f t="shared" si="0"/>
        <v>1</v>
      </c>
      <c r="M15" s="58"/>
      <c r="N15" s="59"/>
      <c r="O15" s="59"/>
      <c r="P15" s="60"/>
    </row>
    <row r="16" spans="1:16" ht="16.5" thickBot="1">
      <c r="A16" s="34" t="s">
        <v>89</v>
      </c>
      <c r="B16" s="10"/>
      <c r="C16" s="8"/>
      <c r="D16" s="8"/>
      <c r="E16" s="8"/>
      <c r="F16" s="8"/>
      <c r="G16" s="2">
        <f t="shared" si="1"/>
        <v>70</v>
      </c>
      <c r="H16" s="2">
        <v>70</v>
      </c>
      <c r="I16" s="2"/>
      <c r="J16" s="1"/>
      <c r="K16" s="1">
        <f t="shared" si="2"/>
        <v>70</v>
      </c>
      <c r="L16" s="3">
        <f t="shared" si="0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1"/>
        <v>70</v>
      </c>
      <c r="H17" s="2">
        <v>70</v>
      </c>
      <c r="I17" s="2"/>
      <c r="J17" s="1"/>
      <c r="K17" s="1">
        <f t="shared" si="2"/>
        <v>70</v>
      </c>
      <c r="L17" s="3">
        <f t="shared" si="0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1"/>
        <v>70</v>
      </c>
      <c r="H18" s="2">
        <v>70</v>
      </c>
      <c r="I18" s="2"/>
      <c r="J18" s="1"/>
      <c r="K18" s="1">
        <f t="shared" si="2"/>
        <v>70</v>
      </c>
      <c r="L18" s="3">
        <f t="shared" si="0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1"/>
        <v>70</v>
      </c>
      <c r="H19" s="2">
        <v>70</v>
      </c>
      <c r="I19" s="2"/>
      <c r="J19" s="1"/>
      <c r="K19" s="1">
        <f t="shared" si="2"/>
        <v>70</v>
      </c>
      <c r="L19" s="3">
        <f t="shared" si="0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1"/>
        <v>70</v>
      </c>
      <c r="H20" s="2">
        <v>70</v>
      </c>
      <c r="I20" s="2"/>
      <c r="J20" s="1"/>
      <c r="K20" s="1">
        <f t="shared" si="2"/>
        <v>70</v>
      </c>
      <c r="L20" s="3">
        <f t="shared" si="0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1"/>
        <v>70</v>
      </c>
      <c r="H21" s="2">
        <v>70</v>
      </c>
      <c r="I21" s="2"/>
      <c r="J21" s="1"/>
      <c r="K21" s="1">
        <f t="shared" si="2"/>
        <v>70</v>
      </c>
      <c r="L21" s="3">
        <f t="shared" si="0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1"/>
        <v>70</v>
      </c>
      <c r="H22" s="2">
        <v>70</v>
      </c>
      <c r="I22" s="2"/>
      <c r="J22" s="1"/>
      <c r="K22" s="1">
        <f t="shared" si="2"/>
        <v>70</v>
      </c>
      <c r="L22" s="3">
        <f t="shared" si="0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1"/>
        <v>70</v>
      </c>
      <c r="H23" s="2">
        <v>70</v>
      </c>
      <c r="I23" s="2"/>
      <c r="J23" s="1"/>
      <c r="K23" s="1">
        <f t="shared" si="2"/>
        <v>70</v>
      </c>
      <c r="L23" s="3">
        <f t="shared" si="0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1"/>
        <v>70</v>
      </c>
      <c r="H24" s="2">
        <v>70</v>
      </c>
      <c r="I24" s="2"/>
      <c r="J24" s="1"/>
      <c r="K24" s="1">
        <f t="shared" si="2"/>
        <v>70</v>
      </c>
      <c r="L24" s="3">
        <f t="shared" si="0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1"/>
        <v>70</v>
      </c>
      <c r="H25" s="2">
        <v>70</v>
      </c>
      <c r="I25" s="2"/>
      <c r="J25" s="1"/>
      <c r="K25" s="1">
        <f t="shared" si="2"/>
        <v>70</v>
      </c>
      <c r="L25" s="3">
        <f t="shared" si="0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1"/>
        <v>70</v>
      </c>
      <c r="H26" s="2">
        <v>70</v>
      </c>
      <c r="I26" s="2"/>
      <c r="J26" s="1"/>
      <c r="K26" s="1">
        <f t="shared" si="2"/>
        <v>70</v>
      </c>
      <c r="L26" s="3">
        <f aca="true" t="shared" si="3" ref="L26:L33">RANK(K26,($K$3:$K$33))</f>
        <v>1</v>
      </c>
      <c r="M26" s="58"/>
      <c r="N26" s="59"/>
      <c r="O26" s="59"/>
      <c r="P26" s="60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1"/>
        <v>70</v>
      </c>
      <c r="H27" s="2">
        <v>70</v>
      </c>
      <c r="I27" s="2"/>
      <c r="J27" s="1"/>
      <c r="K27" s="1">
        <f t="shared" si="2"/>
        <v>70</v>
      </c>
      <c r="L27" s="3">
        <f t="shared" si="3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1"/>
        <v>70</v>
      </c>
      <c r="H28" s="2">
        <v>70</v>
      </c>
      <c r="I28" s="2"/>
      <c r="J28" s="1"/>
      <c r="K28" s="1">
        <f t="shared" si="2"/>
        <v>70</v>
      </c>
      <c r="L28" s="3">
        <f t="shared" si="3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1"/>
        <v>70</v>
      </c>
      <c r="H29" s="2">
        <v>70</v>
      </c>
      <c r="I29" s="2"/>
      <c r="J29" s="1"/>
      <c r="K29" s="1">
        <f t="shared" si="2"/>
        <v>70</v>
      </c>
      <c r="L29" s="3">
        <f t="shared" si="3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1"/>
        <v>70</v>
      </c>
      <c r="H30" s="2">
        <v>70</v>
      </c>
      <c r="I30" s="2"/>
      <c r="J30" s="1"/>
      <c r="K30" s="1">
        <f t="shared" si="2"/>
        <v>70</v>
      </c>
      <c r="L30" s="3">
        <f t="shared" si="3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1"/>
        <v>70</v>
      </c>
      <c r="H31" s="2">
        <v>70</v>
      </c>
      <c r="I31" s="2"/>
      <c r="J31" s="1"/>
      <c r="K31" s="1">
        <f t="shared" si="2"/>
        <v>70</v>
      </c>
      <c r="L31" s="3">
        <f t="shared" si="3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1"/>
        <v>70</v>
      </c>
      <c r="H32" s="2">
        <v>70</v>
      </c>
      <c r="I32" s="2"/>
      <c r="J32" s="1"/>
      <c r="K32" s="1">
        <f t="shared" si="2"/>
        <v>70</v>
      </c>
      <c r="L32" s="3">
        <f t="shared" si="3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1"/>
        <v>70</v>
      </c>
      <c r="H33" s="2">
        <v>70</v>
      </c>
      <c r="I33" s="2"/>
      <c r="J33" s="1"/>
      <c r="K33" s="1">
        <f t="shared" si="2"/>
        <v>70</v>
      </c>
      <c r="L33" s="3">
        <f t="shared" si="3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8" sqref="A8"/>
    </sheetView>
  </sheetViews>
  <sheetFormatPr defaultColWidth="9.00390625" defaultRowHeight="16.5"/>
  <cols>
    <col min="1" max="1" width="9.50390625" style="7" bestFit="1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e">
        <f>A2:L33班級</f>
        <v>#NAME?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105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107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97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109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2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58"/>
      <c r="N7" s="59"/>
      <c r="O7" s="59"/>
      <c r="P7" s="60"/>
    </row>
    <row r="8" spans="1:16" ht="16.5" thickBot="1">
      <c r="A8" s="34" t="s">
        <v>90</v>
      </c>
      <c r="B8" s="16"/>
      <c r="C8" s="17"/>
      <c r="D8" s="17"/>
      <c r="E8" s="17"/>
      <c r="F8" s="17"/>
      <c r="G8" s="2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2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2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2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2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2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2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2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101</v>
      </c>
      <c r="B16" s="16"/>
      <c r="C16" s="17"/>
      <c r="D16" s="17"/>
      <c r="E16" s="17"/>
      <c r="F16" s="17"/>
      <c r="G16" s="2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2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2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111</v>
      </c>
      <c r="B19" s="16"/>
      <c r="C19" s="17"/>
      <c r="D19" s="17"/>
      <c r="E19" s="17"/>
      <c r="F19" s="17"/>
      <c r="G19" s="2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2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2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2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2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2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2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2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2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2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2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2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2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2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2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113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96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115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20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75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  <row r="34" spans="2:12" ht="15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70</v>
      </c>
      <c r="F2" s="4" t="s">
        <v>71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90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4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105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97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4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2" ref="G4:G33">70+SUM(B4:F4)</f>
        <v>70</v>
      </c>
      <c r="H4" s="2">
        <v>70</v>
      </c>
      <c r="I4" s="2"/>
      <c r="J4" s="1"/>
      <c r="K4" s="1">
        <f t="shared" si="0"/>
        <v>70</v>
      </c>
      <c r="L4" s="3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58"/>
      <c r="N7" s="59"/>
      <c r="O7" s="59"/>
      <c r="P7" s="60"/>
    </row>
    <row r="8" spans="1:16" ht="16.5" thickBot="1">
      <c r="A8" s="34" t="s">
        <v>120</v>
      </c>
      <c r="B8" s="10"/>
      <c r="C8" s="8"/>
      <c r="D8" s="8"/>
      <c r="E8" s="8"/>
      <c r="F8" s="8"/>
      <c r="G8" s="2">
        <f t="shared" si="2"/>
        <v>70</v>
      </c>
      <c r="H8" s="2">
        <v>70</v>
      </c>
      <c r="I8" s="2"/>
      <c r="J8" s="1"/>
      <c r="K8" s="1">
        <f t="shared" si="0"/>
        <v>70</v>
      </c>
      <c r="L8" s="3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2"/>
        <v>70</v>
      </c>
      <c r="H9" s="2">
        <v>70</v>
      </c>
      <c r="I9" s="2"/>
      <c r="J9" s="1"/>
      <c r="K9" s="1">
        <f t="shared" si="0"/>
        <v>70</v>
      </c>
      <c r="L9" s="3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2"/>
        <v>70</v>
      </c>
      <c r="H10" s="2">
        <v>70</v>
      </c>
      <c r="I10" s="2"/>
      <c r="J10" s="1"/>
      <c r="K10" s="1">
        <f t="shared" si="0"/>
        <v>70</v>
      </c>
      <c r="L10" s="3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2"/>
        <v>70</v>
      </c>
      <c r="H11" s="2">
        <v>70</v>
      </c>
      <c r="I11" s="2"/>
      <c r="J11" s="1"/>
      <c r="K11" s="1">
        <f t="shared" si="0"/>
        <v>70</v>
      </c>
      <c r="L11" s="3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2"/>
        <v>70</v>
      </c>
      <c r="H12" s="2">
        <v>70</v>
      </c>
      <c r="I12" s="2"/>
      <c r="J12" s="1"/>
      <c r="K12" s="1">
        <f t="shared" si="0"/>
        <v>70</v>
      </c>
      <c r="L12" s="3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2"/>
        <v>70</v>
      </c>
      <c r="H13" s="2">
        <v>70</v>
      </c>
      <c r="I13" s="2"/>
      <c r="J13" s="1"/>
      <c r="K13" s="1">
        <f t="shared" si="0"/>
        <v>70</v>
      </c>
      <c r="L13" s="3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2"/>
        <v>70</v>
      </c>
      <c r="H14" s="2">
        <v>70</v>
      </c>
      <c r="I14" s="2"/>
      <c r="J14" s="1"/>
      <c r="K14" s="1">
        <f t="shared" si="0"/>
        <v>70</v>
      </c>
      <c r="L14" s="3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2"/>
        <v>70</v>
      </c>
      <c r="H15" s="2">
        <v>70</v>
      </c>
      <c r="I15" s="2"/>
      <c r="J15" s="1"/>
      <c r="K15" s="1">
        <f t="shared" si="0"/>
        <v>70</v>
      </c>
      <c r="L15" s="3">
        <f t="shared" si="1"/>
        <v>1</v>
      </c>
      <c r="M15" s="58"/>
      <c r="N15" s="59"/>
      <c r="O15" s="59"/>
      <c r="P15" s="60"/>
    </row>
    <row r="16" spans="1:16" ht="16.5" thickBot="1">
      <c r="A16" s="34" t="s">
        <v>101</v>
      </c>
      <c r="B16" s="10"/>
      <c r="C16" s="8"/>
      <c r="D16" s="8"/>
      <c r="E16" s="8"/>
      <c r="F16" s="8"/>
      <c r="G16" s="2">
        <f t="shared" si="2"/>
        <v>70</v>
      </c>
      <c r="H16" s="2">
        <v>70</v>
      </c>
      <c r="I16" s="2"/>
      <c r="J16" s="1"/>
      <c r="K16" s="1">
        <f t="shared" si="0"/>
        <v>70</v>
      </c>
      <c r="L16" s="3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2"/>
        <v>70</v>
      </c>
      <c r="H17" s="2">
        <v>70</v>
      </c>
      <c r="I17" s="2"/>
      <c r="J17" s="1"/>
      <c r="K17" s="1">
        <f t="shared" si="0"/>
        <v>70</v>
      </c>
      <c r="L17" s="3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2"/>
        <v>70</v>
      </c>
      <c r="H18" s="2">
        <v>70</v>
      </c>
      <c r="I18" s="2"/>
      <c r="J18" s="1"/>
      <c r="K18" s="1">
        <f t="shared" si="0"/>
        <v>70</v>
      </c>
      <c r="L18" s="3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2"/>
        <v>70</v>
      </c>
      <c r="H19" s="2">
        <v>70</v>
      </c>
      <c r="I19" s="2"/>
      <c r="J19" s="1"/>
      <c r="K19" s="1">
        <f t="shared" si="0"/>
        <v>70</v>
      </c>
      <c r="L19" s="3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2"/>
        <v>70</v>
      </c>
      <c r="H20" s="2">
        <v>70</v>
      </c>
      <c r="I20" s="2"/>
      <c r="J20" s="1"/>
      <c r="K20" s="1">
        <f t="shared" si="0"/>
        <v>70</v>
      </c>
      <c r="L20" s="3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2"/>
        <v>70</v>
      </c>
      <c r="H21" s="2">
        <v>70</v>
      </c>
      <c r="I21" s="2"/>
      <c r="J21" s="1"/>
      <c r="K21" s="1">
        <f t="shared" si="0"/>
        <v>70</v>
      </c>
      <c r="L21" s="3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2"/>
        <v>70</v>
      </c>
      <c r="H22" s="2">
        <v>70</v>
      </c>
      <c r="I22" s="2"/>
      <c r="J22" s="1"/>
      <c r="K22" s="1">
        <f t="shared" si="0"/>
        <v>70</v>
      </c>
      <c r="L22" s="3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2"/>
        <v>70</v>
      </c>
      <c r="H23" s="2">
        <v>70</v>
      </c>
      <c r="I23" s="2"/>
      <c r="J23" s="1"/>
      <c r="K23" s="1">
        <f t="shared" si="0"/>
        <v>70</v>
      </c>
      <c r="L23" s="3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2"/>
        <v>70</v>
      </c>
      <c r="H24" s="2">
        <v>70</v>
      </c>
      <c r="I24" s="2"/>
      <c r="J24" s="1"/>
      <c r="K24" s="1">
        <f t="shared" si="0"/>
        <v>70</v>
      </c>
      <c r="L24" s="3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2"/>
        <v>70</v>
      </c>
      <c r="H25" s="2">
        <v>70</v>
      </c>
      <c r="I25" s="2"/>
      <c r="J25" s="1"/>
      <c r="K25" s="1">
        <f t="shared" si="0"/>
        <v>70</v>
      </c>
      <c r="L25" s="3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2"/>
        <v>70</v>
      </c>
      <c r="H26" s="2">
        <v>70</v>
      </c>
      <c r="I26" s="2"/>
      <c r="J26" s="1"/>
      <c r="K26" s="1">
        <f t="shared" si="0"/>
        <v>70</v>
      </c>
      <c r="L26" s="3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2"/>
        <v>70</v>
      </c>
      <c r="H27" s="2">
        <v>70</v>
      </c>
      <c r="I27" s="2"/>
      <c r="J27" s="1"/>
      <c r="K27" s="1">
        <f t="shared" si="0"/>
        <v>70</v>
      </c>
      <c r="L27" s="3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2"/>
        <v>70</v>
      </c>
      <c r="H28" s="2">
        <v>70</v>
      </c>
      <c r="I28" s="2"/>
      <c r="J28" s="1"/>
      <c r="K28" s="1">
        <f t="shared" si="0"/>
        <v>70</v>
      </c>
      <c r="L28" s="3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2"/>
        <v>70</v>
      </c>
      <c r="H29" s="2">
        <v>70</v>
      </c>
      <c r="I29" s="2"/>
      <c r="J29" s="1"/>
      <c r="K29" s="1">
        <f t="shared" si="0"/>
        <v>70</v>
      </c>
      <c r="L29" s="3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2"/>
        <v>70</v>
      </c>
      <c r="H30" s="2">
        <v>70</v>
      </c>
      <c r="I30" s="2"/>
      <c r="J30" s="1"/>
      <c r="K30" s="1">
        <f t="shared" si="0"/>
        <v>70</v>
      </c>
      <c r="L30" s="3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2"/>
        <v>70</v>
      </c>
      <c r="H31" s="2">
        <v>70</v>
      </c>
      <c r="I31" s="2"/>
      <c r="J31" s="1"/>
      <c r="K31" s="1">
        <f t="shared" si="0"/>
        <v>70</v>
      </c>
      <c r="L31" s="3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2"/>
        <v>70</v>
      </c>
      <c r="H32" s="2">
        <v>70</v>
      </c>
      <c r="I32" s="2"/>
      <c r="J32" s="1"/>
      <c r="K32" s="1">
        <f t="shared" si="0"/>
        <v>70</v>
      </c>
      <c r="L32" s="3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2"/>
        <v>70</v>
      </c>
      <c r="H33" s="2">
        <v>70</v>
      </c>
      <c r="I33" s="2"/>
      <c r="J33" s="1"/>
      <c r="K33" s="1">
        <f t="shared" si="0"/>
        <v>70</v>
      </c>
      <c r="L33" s="3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F32" sqref="F32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93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>G3*0.4+H3*0.6+I3+J3</f>
        <v>70</v>
      </c>
      <c r="L3" s="3">
        <f aca="true" t="shared" si="0" ref="L3:L33">RANK(K3,($K$3:$K$33))</f>
        <v>2</v>
      </c>
      <c r="M3" s="58"/>
      <c r="N3" s="59"/>
      <c r="O3" s="59"/>
      <c r="P3" s="60"/>
    </row>
    <row r="4" spans="1:16" ht="16.5" thickBot="1">
      <c r="A4" s="34" t="s">
        <v>33</v>
      </c>
      <c r="B4" s="10"/>
      <c r="C4" s="8"/>
      <c r="D4" s="8"/>
      <c r="E4" s="8"/>
      <c r="F4" s="8">
        <v>-1</v>
      </c>
      <c r="G4" s="2">
        <f aca="true" t="shared" si="1" ref="G4:G33">70+SUM(B4:F4)</f>
        <v>69</v>
      </c>
      <c r="H4" s="2">
        <v>70</v>
      </c>
      <c r="I4" s="2"/>
      <c r="J4" s="1"/>
      <c r="K4" s="1">
        <f aca="true" t="shared" si="2" ref="K4:K33">G4*0.4+H4*0.6+I4+J4</f>
        <v>69.6</v>
      </c>
      <c r="L4" s="3">
        <f t="shared" si="0"/>
        <v>23</v>
      </c>
      <c r="M4" s="58"/>
      <c r="N4" s="59"/>
      <c r="O4" s="59"/>
      <c r="P4" s="60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1"/>
        <v>70</v>
      </c>
      <c r="H5" s="2">
        <v>70</v>
      </c>
      <c r="I5" s="2"/>
      <c r="J5" s="1"/>
      <c r="K5" s="1">
        <f t="shared" si="2"/>
        <v>70</v>
      </c>
      <c r="L5" s="3">
        <f t="shared" si="0"/>
        <v>2</v>
      </c>
      <c r="M5" s="58"/>
      <c r="N5" s="59"/>
      <c r="O5" s="59"/>
      <c r="P5" s="60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1"/>
        <v>70</v>
      </c>
      <c r="H6" s="2">
        <v>70</v>
      </c>
      <c r="I6" s="2"/>
      <c r="J6" s="1"/>
      <c r="K6" s="1">
        <f t="shared" si="2"/>
        <v>70</v>
      </c>
      <c r="L6" s="3">
        <f t="shared" si="0"/>
        <v>2</v>
      </c>
      <c r="M6" s="58"/>
      <c r="N6" s="59"/>
      <c r="O6" s="59"/>
      <c r="P6" s="60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1"/>
        <v>70</v>
      </c>
      <c r="H7" s="2">
        <v>70</v>
      </c>
      <c r="I7" s="2"/>
      <c r="J7" s="1"/>
      <c r="K7" s="1">
        <f t="shared" si="2"/>
        <v>70</v>
      </c>
      <c r="L7" s="3">
        <f t="shared" si="0"/>
        <v>2</v>
      </c>
      <c r="M7" s="58"/>
      <c r="N7" s="59"/>
      <c r="O7" s="59"/>
      <c r="P7" s="60"/>
    </row>
    <row r="8" spans="1:16" ht="16.5" thickBot="1">
      <c r="A8" s="34" t="s">
        <v>90</v>
      </c>
      <c r="B8" s="10"/>
      <c r="C8" s="8">
        <v>-1</v>
      </c>
      <c r="D8" s="8"/>
      <c r="E8" s="8"/>
      <c r="F8" s="8"/>
      <c r="G8" s="2">
        <f t="shared" si="1"/>
        <v>69</v>
      </c>
      <c r="H8" s="2">
        <v>70</v>
      </c>
      <c r="I8" s="2"/>
      <c r="J8" s="1"/>
      <c r="K8" s="1">
        <f t="shared" si="2"/>
        <v>69.6</v>
      </c>
      <c r="L8" s="3">
        <f t="shared" si="0"/>
        <v>23</v>
      </c>
      <c r="M8" s="58"/>
      <c r="N8" s="59"/>
      <c r="O8" s="59"/>
      <c r="P8" s="60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1"/>
        <v>70</v>
      </c>
      <c r="H9" s="2">
        <v>70</v>
      </c>
      <c r="I9" s="2"/>
      <c r="J9" s="1"/>
      <c r="K9" s="1">
        <f t="shared" si="2"/>
        <v>70</v>
      </c>
      <c r="L9" s="3">
        <f t="shared" si="0"/>
        <v>2</v>
      </c>
      <c r="M9" s="58"/>
      <c r="N9" s="59"/>
      <c r="O9" s="59"/>
      <c r="P9" s="60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1"/>
        <v>70</v>
      </c>
      <c r="H10" s="2">
        <v>70</v>
      </c>
      <c r="I10" s="2"/>
      <c r="J10" s="1"/>
      <c r="K10" s="1">
        <f t="shared" si="2"/>
        <v>70</v>
      </c>
      <c r="L10" s="3">
        <f t="shared" si="0"/>
        <v>2</v>
      </c>
      <c r="M10" s="58"/>
      <c r="N10" s="59"/>
      <c r="O10" s="59"/>
      <c r="P10" s="60"/>
    </row>
    <row r="11" spans="1:16" ht="16.5" thickBot="1">
      <c r="A11" s="34" t="s">
        <v>18</v>
      </c>
      <c r="B11" s="10"/>
      <c r="C11" s="8">
        <v>-1</v>
      </c>
      <c r="D11" s="8">
        <v>-1</v>
      </c>
      <c r="E11" s="8">
        <v>-1</v>
      </c>
      <c r="F11" s="8">
        <v>-1</v>
      </c>
      <c r="G11" s="2">
        <f t="shared" si="1"/>
        <v>66</v>
      </c>
      <c r="H11" s="2">
        <v>70</v>
      </c>
      <c r="I11" s="2"/>
      <c r="J11" s="1"/>
      <c r="K11" s="1">
        <f t="shared" si="2"/>
        <v>68.4</v>
      </c>
      <c r="L11" s="3">
        <f t="shared" si="0"/>
        <v>31</v>
      </c>
      <c r="M11" s="58"/>
      <c r="N11" s="59"/>
      <c r="O11" s="59"/>
      <c r="P11" s="60"/>
    </row>
    <row r="12" spans="1:16" ht="16.5" thickBot="1">
      <c r="A12" s="34" t="s">
        <v>15</v>
      </c>
      <c r="B12" s="10"/>
      <c r="C12" s="8"/>
      <c r="D12" s="8"/>
      <c r="E12" s="8"/>
      <c r="F12" s="8">
        <v>-1</v>
      </c>
      <c r="G12" s="2">
        <f t="shared" si="1"/>
        <v>69</v>
      </c>
      <c r="H12" s="2">
        <v>70</v>
      </c>
      <c r="I12" s="2"/>
      <c r="J12" s="1"/>
      <c r="K12" s="1">
        <f t="shared" si="2"/>
        <v>69.6</v>
      </c>
      <c r="L12" s="3">
        <f t="shared" si="0"/>
        <v>23</v>
      </c>
      <c r="M12" s="58"/>
      <c r="N12" s="59"/>
      <c r="O12" s="59"/>
      <c r="P12" s="60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1"/>
        <v>70</v>
      </c>
      <c r="H13" s="2">
        <v>70</v>
      </c>
      <c r="I13" s="2"/>
      <c r="J13" s="1"/>
      <c r="K13" s="1">
        <f t="shared" si="2"/>
        <v>70</v>
      </c>
      <c r="L13" s="3">
        <f t="shared" si="0"/>
        <v>2</v>
      </c>
      <c r="M13" s="58"/>
      <c r="N13" s="59"/>
      <c r="O13" s="59"/>
      <c r="P13" s="60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1"/>
        <v>70</v>
      </c>
      <c r="H14" s="2">
        <v>70</v>
      </c>
      <c r="I14" s="2"/>
      <c r="J14" s="1"/>
      <c r="K14" s="1">
        <f t="shared" si="2"/>
        <v>70</v>
      </c>
      <c r="L14" s="3">
        <f t="shared" si="0"/>
        <v>2</v>
      </c>
      <c r="M14" s="58"/>
      <c r="N14" s="59"/>
      <c r="O14" s="59"/>
      <c r="P14" s="60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1"/>
        <v>70</v>
      </c>
      <c r="H15" s="2">
        <v>70</v>
      </c>
      <c r="I15" s="2"/>
      <c r="J15" s="1"/>
      <c r="K15" s="1">
        <f t="shared" si="2"/>
        <v>70</v>
      </c>
      <c r="L15" s="3">
        <f t="shared" si="0"/>
        <v>2</v>
      </c>
      <c r="M15" s="58"/>
      <c r="N15" s="59"/>
      <c r="O15" s="59"/>
      <c r="P15" s="60"/>
    </row>
    <row r="16" spans="1:16" ht="16.5" thickBot="1">
      <c r="A16" s="34" t="s">
        <v>91</v>
      </c>
      <c r="B16" s="10"/>
      <c r="C16" s="8"/>
      <c r="D16" s="8"/>
      <c r="E16" s="8"/>
      <c r="F16" s="8"/>
      <c r="G16" s="2">
        <f t="shared" si="1"/>
        <v>70</v>
      </c>
      <c r="H16" s="2">
        <v>70</v>
      </c>
      <c r="I16" s="2"/>
      <c r="J16" s="1"/>
      <c r="K16" s="1">
        <f t="shared" si="2"/>
        <v>70</v>
      </c>
      <c r="L16" s="3">
        <f t="shared" si="0"/>
        <v>2</v>
      </c>
      <c r="M16" s="58"/>
      <c r="N16" s="59"/>
      <c r="O16" s="59"/>
      <c r="P16" s="60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1"/>
        <v>70</v>
      </c>
      <c r="H17" s="2">
        <v>70</v>
      </c>
      <c r="I17" s="2"/>
      <c r="J17" s="1"/>
      <c r="K17" s="1">
        <f t="shared" si="2"/>
        <v>70</v>
      </c>
      <c r="L17" s="3">
        <f t="shared" si="0"/>
        <v>2</v>
      </c>
      <c r="M17" s="58"/>
      <c r="N17" s="59"/>
      <c r="O17" s="59"/>
      <c r="P17" s="60"/>
    </row>
    <row r="18" spans="1:16" ht="16.5" thickBot="1">
      <c r="A18" s="34" t="s">
        <v>19</v>
      </c>
      <c r="B18" s="10"/>
      <c r="C18" s="8"/>
      <c r="D18" s="8"/>
      <c r="E18" s="8">
        <v>-1</v>
      </c>
      <c r="F18" s="8">
        <v>-1</v>
      </c>
      <c r="G18" s="2">
        <f t="shared" si="1"/>
        <v>68</v>
      </c>
      <c r="H18" s="2">
        <v>70</v>
      </c>
      <c r="I18" s="2"/>
      <c r="J18" s="1"/>
      <c r="K18" s="1">
        <f t="shared" si="2"/>
        <v>69.2</v>
      </c>
      <c r="L18" s="3">
        <f t="shared" si="0"/>
        <v>29</v>
      </c>
      <c r="M18" s="58"/>
      <c r="N18" s="59"/>
      <c r="O18" s="59"/>
      <c r="P18" s="60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1"/>
        <v>70</v>
      </c>
      <c r="H19" s="2">
        <v>70</v>
      </c>
      <c r="I19" s="2"/>
      <c r="J19" s="1"/>
      <c r="K19" s="1">
        <f t="shared" si="2"/>
        <v>70</v>
      </c>
      <c r="L19" s="3">
        <f t="shared" si="0"/>
        <v>2</v>
      </c>
      <c r="M19" s="58"/>
      <c r="N19" s="59"/>
      <c r="O19" s="59"/>
      <c r="P19" s="60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1"/>
        <v>70</v>
      </c>
      <c r="H20" s="2">
        <v>70</v>
      </c>
      <c r="I20" s="2"/>
      <c r="J20" s="1"/>
      <c r="K20" s="1">
        <f t="shared" si="2"/>
        <v>70</v>
      </c>
      <c r="L20" s="3">
        <f t="shared" si="0"/>
        <v>2</v>
      </c>
      <c r="M20" s="58"/>
      <c r="N20" s="59"/>
      <c r="O20" s="59"/>
      <c r="P20" s="60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1"/>
        <v>70</v>
      </c>
      <c r="H21" s="2">
        <v>70</v>
      </c>
      <c r="I21" s="2"/>
      <c r="J21" s="1"/>
      <c r="K21" s="1">
        <f t="shared" si="2"/>
        <v>70</v>
      </c>
      <c r="L21" s="3">
        <f t="shared" si="0"/>
        <v>2</v>
      </c>
      <c r="M21" s="58"/>
      <c r="N21" s="59"/>
      <c r="O21" s="59"/>
      <c r="P21" s="60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1"/>
        <v>70</v>
      </c>
      <c r="H22" s="2">
        <v>70</v>
      </c>
      <c r="I22" s="2"/>
      <c r="J22" s="1"/>
      <c r="K22" s="1">
        <f t="shared" si="2"/>
        <v>70</v>
      </c>
      <c r="L22" s="3">
        <f t="shared" si="0"/>
        <v>2</v>
      </c>
      <c r="M22" s="58"/>
      <c r="N22" s="59"/>
      <c r="O22" s="59"/>
      <c r="P22" s="60"/>
    </row>
    <row r="23" spans="1:16" ht="16.5" thickBot="1">
      <c r="A23" s="34" t="s">
        <v>42</v>
      </c>
      <c r="B23" s="10"/>
      <c r="C23" s="8"/>
      <c r="D23" s="8">
        <v>-1</v>
      </c>
      <c r="E23" s="8"/>
      <c r="F23" s="8"/>
      <c r="G23" s="2">
        <f t="shared" si="1"/>
        <v>69</v>
      </c>
      <c r="H23" s="2">
        <v>70</v>
      </c>
      <c r="I23" s="2"/>
      <c r="J23" s="1"/>
      <c r="K23" s="1">
        <f t="shared" si="2"/>
        <v>69.6</v>
      </c>
      <c r="L23" s="3">
        <f t="shared" si="0"/>
        <v>23</v>
      </c>
      <c r="M23" s="58"/>
      <c r="N23" s="59"/>
      <c r="O23" s="59"/>
      <c r="P23" s="60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1"/>
        <v>70</v>
      </c>
      <c r="H24" s="2">
        <v>70</v>
      </c>
      <c r="I24" s="2"/>
      <c r="J24" s="1"/>
      <c r="K24" s="1">
        <f t="shared" si="2"/>
        <v>70</v>
      </c>
      <c r="L24" s="3">
        <f t="shared" si="0"/>
        <v>2</v>
      </c>
      <c r="M24" s="58"/>
      <c r="N24" s="59"/>
      <c r="O24" s="59"/>
      <c r="P24" s="60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1"/>
        <v>70</v>
      </c>
      <c r="H25" s="2">
        <v>70</v>
      </c>
      <c r="I25" s="2"/>
      <c r="J25" s="1"/>
      <c r="K25" s="1">
        <f t="shared" si="2"/>
        <v>70</v>
      </c>
      <c r="L25" s="3">
        <f t="shared" si="0"/>
        <v>2</v>
      </c>
      <c r="M25" s="58"/>
      <c r="N25" s="59"/>
      <c r="O25" s="59"/>
      <c r="P25" s="60"/>
    </row>
    <row r="26" spans="1:16" ht="16.5" thickBot="1">
      <c r="A26" s="34" t="s">
        <v>32</v>
      </c>
      <c r="B26" s="10"/>
      <c r="C26" s="8"/>
      <c r="D26" s="8">
        <v>-1</v>
      </c>
      <c r="E26" s="8"/>
      <c r="F26" s="8"/>
      <c r="G26" s="2">
        <f t="shared" si="1"/>
        <v>69</v>
      </c>
      <c r="H26" s="2">
        <v>70</v>
      </c>
      <c r="I26" s="2"/>
      <c r="J26" s="1"/>
      <c r="K26" s="1">
        <f t="shared" si="2"/>
        <v>69.6</v>
      </c>
      <c r="L26" s="3">
        <f t="shared" si="0"/>
        <v>23</v>
      </c>
      <c r="M26" s="58"/>
      <c r="N26" s="59"/>
      <c r="O26" s="59"/>
      <c r="P26" s="60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1"/>
        <v>70</v>
      </c>
      <c r="H27" s="2">
        <v>70</v>
      </c>
      <c r="I27" s="2"/>
      <c r="J27" s="1"/>
      <c r="K27" s="1">
        <f t="shared" si="2"/>
        <v>70</v>
      </c>
      <c r="L27" s="3">
        <f t="shared" si="0"/>
        <v>2</v>
      </c>
      <c r="M27" s="58"/>
      <c r="N27" s="59"/>
      <c r="O27" s="59"/>
      <c r="P27" s="60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1"/>
        <v>70</v>
      </c>
      <c r="H28" s="2">
        <v>70</v>
      </c>
      <c r="I28" s="2"/>
      <c r="J28" s="1"/>
      <c r="K28" s="1">
        <f t="shared" si="2"/>
        <v>70</v>
      </c>
      <c r="L28" s="3">
        <f t="shared" si="0"/>
        <v>2</v>
      </c>
      <c r="M28" s="58"/>
      <c r="N28" s="59"/>
      <c r="O28" s="59"/>
      <c r="P28" s="60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1"/>
        <v>70</v>
      </c>
      <c r="H29" s="2">
        <v>70</v>
      </c>
      <c r="I29" s="2"/>
      <c r="J29" s="1"/>
      <c r="K29" s="1">
        <f t="shared" si="2"/>
        <v>70</v>
      </c>
      <c r="L29" s="3">
        <f t="shared" si="0"/>
        <v>2</v>
      </c>
      <c r="M29" s="58"/>
      <c r="N29" s="59"/>
      <c r="O29" s="59"/>
      <c r="P29" s="60"/>
    </row>
    <row r="30" spans="1:16" ht="16.5" thickBot="1">
      <c r="A30" s="34" t="s">
        <v>21</v>
      </c>
      <c r="B30" s="10"/>
      <c r="C30" s="8"/>
      <c r="D30" s="8"/>
      <c r="E30" s="8">
        <v>1</v>
      </c>
      <c r="F30" s="8"/>
      <c r="G30" s="2">
        <f t="shared" si="1"/>
        <v>71</v>
      </c>
      <c r="H30" s="2">
        <v>70</v>
      </c>
      <c r="I30" s="2"/>
      <c r="J30" s="1"/>
      <c r="K30" s="1">
        <f t="shared" si="2"/>
        <v>70.4</v>
      </c>
      <c r="L30" s="3">
        <f t="shared" si="0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0"/>
      <c r="C31" s="8"/>
      <c r="D31" s="8">
        <v>-1</v>
      </c>
      <c r="E31" s="8">
        <v>-1</v>
      </c>
      <c r="F31" s="8"/>
      <c r="G31" s="2">
        <f t="shared" si="1"/>
        <v>68</v>
      </c>
      <c r="H31" s="2">
        <v>70</v>
      </c>
      <c r="I31" s="2"/>
      <c r="J31" s="1"/>
      <c r="K31" s="1">
        <f t="shared" si="2"/>
        <v>69.2</v>
      </c>
      <c r="L31" s="3">
        <f t="shared" si="0"/>
        <v>29</v>
      </c>
      <c r="M31" s="58"/>
      <c r="N31" s="59"/>
      <c r="O31" s="59"/>
      <c r="P31" s="60"/>
    </row>
    <row r="32" spans="1:16" ht="16.5" thickBot="1">
      <c r="A32" s="34" t="s">
        <v>23</v>
      </c>
      <c r="B32" s="10"/>
      <c r="C32" s="8"/>
      <c r="D32" s="8"/>
      <c r="E32" s="8"/>
      <c r="F32" s="8">
        <v>-1</v>
      </c>
      <c r="G32" s="2">
        <f t="shared" si="1"/>
        <v>69</v>
      </c>
      <c r="H32" s="2">
        <v>70</v>
      </c>
      <c r="I32" s="2"/>
      <c r="J32" s="1"/>
      <c r="K32" s="1">
        <f t="shared" si="2"/>
        <v>69.6</v>
      </c>
      <c r="L32" s="3">
        <f t="shared" si="0"/>
        <v>23</v>
      </c>
      <c r="M32" s="58"/>
      <c r="N32" s="59"/>
      <c r="O32" s="59"/>
      <c r="P32" s="60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1"/>
        <v>70</v>
      </c>
      <c r="H33" s="2">
        <v>70</v>
      </c>
      <c r="I33" s="2"/>
      <c r="J33" s="1"/>
      <c r="K33" s="1">
        <f t="shared" si="2"/>
        <v>70</v>
      </c>
      <c r="L33" s="3">
        <f t="shared" si="0"/>
        <v>2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2" ref="G4:G33">70+SUM(B4:F4)</f>
        <v>70</v>
      </c>
      <c r="H4" s="2">
        <v>70</v>
      </c>
      <c r="I4" s="2"/>
      <c r="J4" s="1"/>
      <c r="K4" s="1">
        <f t="shared" si="0"/>
        <v>70</v>
      </c>
      <c r="L4" s="3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58"/>
      <c r="N7" s="59"/>
      <c r="O7" s="59"/>
      <c r="P7" s="60"/>
    </row>
    <row r="8" spans="1:16" ht="16.5" thickBot="1">
      <c r="A8" s="34" t="s">
        <v>90</v>
      </c>
      <c r="B8" s="10"/>
      <c r="C8" s="8"/>
      <c r="D8" s="8"/>
      <c r="E8" s="8"/>
      <c r="F8" s="8"/>
      <c r="G8" s="2">
        <f t="shared" si="2"/>
        <v>70</v>
      </c>
      <c r="H8" s="2">
        <v>70</v>
      </c>
      <c r="I8" s="2"/>
      <c r="J8" s="1"/>
      <c r="K8" s="1">
        <f t="shared" si="0"/>
        <v>70</v>
      </c>
      <c r="L8" s="3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2"/>
        <v>70</v>
      </c>
      <c r="H9" s="2">
        <v>70</v>
      </c>
      <c r="I9" s="2"/>
      <c r="J9" s="1"/>
      <c r="K9" s="1">
        <f t="shared" si="0"/>
        <v>70</v>
      </c>
      <c r="L9" s="3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2"/>
        <v>70</v>
      </c>
      <c r="H10" s="2">
        <v>70</v>
      </c>
      <c r="I10" s="2"/>
      <c r="J10" s="1"/>
      <c r="K10" s="1">
        <f t="shared" si="0"/>
        <v>70</v>
      </c>
      <c r="L10" s="3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2"/>
        <v>70</v>
      </c>
      <c r="H11" s="2">
        <v>70</v>
      </c>
      <c r="I11" s="2"/>
      <c r="J11" s="1"/>
      <c r="K11" s="1">
        <f t="shared" si="0"/>
        <v>70</v>
      </c>
      <c r="L11" s="3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2"/>
        <v>70</v>
      </c>
      <c r="H12" s="2">
        <v>70</v>
      </c>
      <c r="I12" s="2"/>
      <c r="J12" s="1"/>
      <c r="K12" s="1">
        <f t="shared" si="0"/>
        <v>70</v>
      </c>
      <c r="L12" s="3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2"/>
        <v>70</v>
      </c>
      <c r="H13" s="2">
        <v>70</v>
      </c>
      <c r="I13" s="2"/>
      <c r="J13" s="1"/>
      <c r="K13" s="1">
        <f t="shared" si="0"/>
        <v>70</v>
      </c>
      <c r="L13" s="3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2"/>
        <v>70</v>
      </c>
      <c r="H14" s="2">
        <v>70</v>
      </c>
      <c r="I14" s="2"/>
      <c r="J14" s="1"/>
      <c r="K14" s="1">
        <f t="shared" si="0"/>
        <v>70</v>
      </c>
      <c r="L14" s="3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2"/>
        <v>70</v>
      </c>
      <c r="H15" s="2">
        <v>70</v>
      </c>
      <c r="I15" s="2"/>
      <c r="J15" s="1"/>
      <c r="K15" s="1">
        <f t="shared" si="0"/>
        <v>70</v>
      </c>
      <c r="L15" s="3">
        <f t="shared" si="1"/>
        <v>1</v>
      </c>
      <c r="M15" s="58"/>
      <c r="N15" s="59"/>
      <c r="O15" s="59"/>
      <c r="P15" s="60"/>
    </row>
    <row r="16" spans="1:16" ht="16.5" thickBot="1">
      <c r="A16" s="34" t="s">
        <v>122</v>
      </c>
      <c r="B16" s="10"/>
      <c r="C16" s="8"/>
      <c r="D16" s="8"/>
      <c r="E16" s="8"/>
      <c r="F16" s="8"/>
      <c r="G16" s="2">
        <f t="shared" si="2"/>
        <v>70</v>
      </c>
      <c r="H16" s="2">
        <v>70</v>
      </c>
      <c r="I16" s="2"/>
      <c r="J16" s="1"/>
      <c r="K16" s="1">
        <f t="shared" si="0"/>
        <v>70</v>
      </c>
      <c r="L16" s="3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2"/>
        <v>70</v>
      </c>
      <c r="H17" s="2">
        <v>70</v>
      </c>
      <c r="I17" s="2"/>
      <c r="J17" s="1"/>
      <c r="K17" s="1">
        <f t="shared" si="0"/>
        <v>70</v>
      </c>
      <c r="L17" s="3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2"/>
        <v>70</v>
      </c>
      <c r="H18" s="2">
        <v>70</v>
      </c>
      <c r="I18" s="2"/>
      <c r="J18" s="1"/>
      <c r="K18" s="1">
        <f t="shared" si="0"/>
        <v>70</v>
      </c>
      <c r="L18" s="3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2"/>
        <v>70</v>
      </c>
      <c r="H19" s="2">
        <v>70</v>
      </c>
      <c r="I19" s="2"/>
      <c r="J19" s="1"/>
      <c r="K19" s="1">
        <f t="shared" si="0"/>
        <v>70</v>
      </c>
      <c r="L19" s="3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2"/>
        <v>70</v>
      </c>
      <c r="H20" s="2">
        <v>70</v>
      </c>
      <c r="I20" s="2"/>
      <c r="J20" s="1"/>
      <c r="K20" s="1">
        <f t="shared" si="0"/>
        <v>70</v>
      </c>
      <c r="L20" s="3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2"/>
        <v>70</v>
      </c>
      <c r="H21" s="2">
        <v>70</v>
      </c>
      <c r="I21" s="2"/>
      <c r="J21" s="1"/>
      <c r="K21" s="1">
        <f t="shared" si="0"/>
        <v>70</v>
      </c>
      <c r="L21" s="3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2"/>
        <v>70</v>
      </c>
      <c r="H22" s="2">
        <v>70</v>
      </c>
      <c r="I22" s="2"/>
      <c r="J22" s="1"/>
      <c r="K22" s="1">
        <f t="shared" si="0"/>
        <v>70</v>
      </c>
      <c r="L22" s="3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2"/>
        <v>70</v>
      </c>
      <c r="H23" s="2">
        <v>70</v>
      </c>
      <c r="I23" s="2"/>
      <c r="J23" s="1"/>
      <c r="K23" s="1">
        <f t="shared" si="0"/>
        <v>70</v>
      </c>
      <c r="L23" s="3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2"/>
        <v>70</v>
      </c>
      <c r="H24" s="2">
        <v>70</v>
      </c>
      <c r="I24" s="2"/>
      <c r="J24" s="1"/>
      <c r="K24" s="1">
        <f t="shared" si="0"/>
        <v>70</v>
      </c>
      <c r="L24" s="3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2"/>
        <v>70</v>
      </c>
      <c r="H25" s="2">
        <v>70</v>
      </c>
      <c r="I25" s="2"/>
      <c r="J25" s="1"/>
      <c r="K25" s="1">
        <f t="shared" si="0"/>
        <v>70</v>
      </c>
      <c r="L25" s="3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2"/>
        <v>70</v>
      </c>
      <c r="H26" s="2">
        <v>70</v>
      </c>
      <c r="I26" s="2"/>
      <c r="J26" s="1"/>
      <c r="K26" s="1">
        <f t="shared" si="0"/>
        <v>70</v>
      </c>
      <c r="L26" s="3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2"/>
        <v>70</v>
      </c>
      <c r="H27" s="2">
        <v>70</v>
      </c>
      <c r="I27" s="2"/>
      <c r="J27" s="1"/>
      <c r="K27" s="1">
        <f t="shared" si="0"/>
        <v>70</v>
      </c>
      <c r="L27" s="3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2"/>
        <v>70</v>
      </c>
      <c r="H28" s="2">
        <v>70</v>
      </c>
      <c r="I28" s="2"/>
      <c r="J28" s="1"/>
      <c r="K28" s="1">
        <f t="shared" si="0"/>
        <v>70</v>
      </c>
      <c r="L28" s="3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2"/>
        <v>70</v>
      </c>
      <c r="H29" s="2">
        <v>70</v>
      </c>
      <c r="I29" s="2"/>
      <c r="J29" s="1"/>
      <c r="K29" s="1">
        <f t="shared" si="0"/>
        <v>70</v>
      </c>
      <c r="L29" s="3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2"/>
        <v>70</v>
      </c>
      <c r="H30" s="2">
        <v>70</v>
      </c>
      <c r="I30" s="2"/>
      <c r="J30" s="1"/>
      <c r="K30" s="1">
        <f t="shared" si="0"/>
        <v>70</v>
      </c>
      <c r="L30" s="3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2"/>
        <v>70</v>
      </c>
      <c r="H31" s="2">
        <v>70</v>
      </c>
      <c r="I31" s="2"/>
      <c r="J31" s="1"/>
      <c r="K31" s="1">
        <f t="shared" si="0"/>
        <v>70</v>
      </c>
      <c r="L31" s="3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2"/>
        <v>70</v>
      </c>
      <c r="H32" s="2">
        <v>70</v>
      </c>
      <c r="I32" s="2"/>
      <c r="J32" s="1"/>
      <c r="K32" s="1">
        <f t="shared" si="0"/>
        <v>70</v>
      </c>
      <c r="L32" s="3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2"/>
        <v>70</v>
      </c>
      <c r="H33" s="2">
        <v>70</v>
      </c>
      <c r="I33" s="2"/>
      <c r="J33" s="1"/>
      <c r="K33" s="1">
        <f t="shared" si="0"/>
        <v>70</v>
      </c>
      <c r="L33" s="3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10" sqref="C10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0"/>
      <c r="C3" s="8"/>
      <c r="D3" s="8"/>
      <c r="E3" s="8"/>
      <c r="F3" s="8"/>
      <c r="G3" s="2">
        <f>70+SUM(B3:F3)</f>
        <v>70</v>
      </c>
      <c r="H3" s="2">
        <v>70</v>
      </c>
      <c r="I3" s="2"/>
      <c r="J3" s="1"/>
      <c r="K3" s="1">
        <f aca="true" t="shared" si="0" ref="K3:K33">G3*0.4+H3*0.6+I3+J3</f>
        <v>70</v>
      </c>
      <c r="L3" s="3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0"/>
      <c r="C4" s="8"/>
      <c r="D4" s="8"/>
      <c r="E4" s="8"/>
      <c r="F4" s="8"/>
      <c r="G4" s="2">
        <f aca="true" t="shared" si="2" ref="G4:G33">70+SUM(B4:F4)</f>
        <v>70</v>
      </c>
      <c r="H4" s="2">
        <v>70</v>
      </c>
      <c r="I4" s="2"/>
      <c r="J4" s="1"/>
      <c r="K4" s="1">
        <f t="shared" si="0"/>
        <v>70</v>
      </c>
      <c r="L4" s="3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2"/>
        <v>70</v>
      </c>
      <c r="H5" s="2">
        <v>70</v>
      </c>
      <c r="I5" s="2"/>
      <c r="J5" s="1"/>
      <c r="K5" s="1">
        <f t="shared" si="0"/>
        <v>70</v>
      </c>
      <c r="L5" s="3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0"/>
      <c r="C6" s="8"/>
      <c r="D6" s="8"/>
      <c r="E6" s="8"/>
      <c r="F6" s="8"/>
      <c r="G6" s="2">
        <f t="shared" si="2"/>
        <v>70</v>
      </c>
      <c r="H6" s="2">
        <v>70</v>
      </c>
      <c r="I6" s="2"/>
      <c r="J6" s="1"/>
      <c r="K6" s="1">
        <f t="shared" si="0"/>
        <v>70</v>
      </c>
      <c r="L6" s="3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0"/>
      <c r="C7" s="8"/>
      <c r="D7" s="8"/>
      <c r="E7" s="8"/>
      <c r="F7" s="8"/>
      <c r="G7" s="2">
        <f t="shared" si="2"/>
        <v>70</v>
      </c>
      <c r="H7" s="2">
        <v>70</v>
      </c>
      <c r="I7" s="2"/>
      <c r="J7" s="1"/>
      <c r="K7" s="1">
        <f t="shared" si="0"/>
        <v>70</v>
      </c>
      <c r="L7" s="3">
        <f t="shared" si="1"/>
        <v>1</v>
      </c>
      <c r="M7" s="58"/>
      <c r="N7" s="59"/>
      <c r="O7" s="59"/>
      <c r="P7" s="60"/>
    </row>
    <row r="8" spans="1:16" ht="16.5" thickBot="1">
      <c r="A8" s="34" t="s">
        <v>20</v>
      </c>
      <c r="B8" s="10"/>
      <c r="C8" s="8"/>
      <c r="D8" s="8"/>
      <c r="E8" s="8"/>
      <c r="F8" s="8"/>
      <c r="G8" s="2">
        <f t="shared" si="2"/>
        <v>70</v>
      </c>
      <c r="H8" s="2">
        <v>70</v>
      </c>
      <c r="I8" s="2"/>
      <c r="J8" s="1"/>
      <c r="K8" s="1">
        <f t="shared" si="0"/>
        <v>70</v>
      </c>
      <c r="L8" s="3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0"/>
      <c r="C9" s="8"/>
      <c r="D9" s="8"/>
      <c r="E9" s="8"/>
      <c r="F9" s="8"/>
      <c r="G9" s="2">
        <f t="shared" si="2"/>
        <v>70</v>
      </c>
      <c r="H9" s="2">
        <v>70</v>
      </c>
      <c r="I9" s="2"/>
      <c r="J9" s="1"/>
      <c r="K9" s="1">
        <f t="shared" si="0"/>
        <v>70</v>
      </c>
      <c r="L9" s="3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0"/>
      <c r="C10" s="8"/>
      <c r="D10" s="8"/>
      <c r="E10" s="8"/>
      <c r="F10" s="8"/>
      <c r="G10" s="2">
        <f t="shared" si="2"/>
        <v>70</v>
      </c>
      <c r="H10" s="2">
        <v>70</v>
      </c>
      <c r="I10" s="2"/>
      <c r="J10" s="1"/>
      <c r="K10" s="1">
        <f t="shared" si="0"/>
        <v>70</v>
      </c>
      <c r="L10" s="3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0"/>
      <c r="C11" s="8"/>
      <c r="D11" s="8"/>
      <c r="E11" s="8"/>
      <c r="F11" s="8"/>
      <c r="G11" s="2">
        <f t="shared" si="2"/>
        <v>70</v>
      </c>
      <c r="H11" s="2">
        <v>70</v>
      </c>
      <c r="I11" s="2"/>
      <c r="J11" s="1"/>
      <c r="K11" s="1">
        <f t="shared" si="0"/>
        <v>70</v>
      </c>
      <c r="L11" s="3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0"/>
      <c r="C12" s="8"/>
      <c r="D12" s="8"/>
      <c r="E12" s="8"/>
      <c r="F12" s="8"/>
      <c r="G12" s="2">
        <f t="shared" si="2"/>
        <v>70</v>
      </c>
      <c r="H12" s="2">
        <v>70</v>
      </c>
      <c r="I12" s="2"/>
      <c r="J12" s="1"/>
      <c r="K12" s="1">
        <f t="shared" si="0"/>
        <v>70</v>
      </c>
      <c r="L12" s="3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0"/>
      <c r="C13" s="8"/>
      <c r="D13" s="8"/>
      <c r="E13" s="8"/>
      <c r="F13" s="8"/>
      <c r="G13" s="2">
        <f t="shared" si="2"/>
        <v>70</v>
      </c>
      <c r="H13" s="2">
        <v>70</v>
      </c>
      <c r="I13" s="2"/>
      <c r="J13" s="1"/>
      <c r="K13" s="1">
        <f t="shared" si="0"/>
        <v>70</v>
      </c>
      <c r="L13" s="3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0"/>
      <c r="C14" s="8"/>
      <c r="D14" s="8"/>
      <c r="E14" s="8"/>
      <c r="F14" s="8"/>
      <c r="G14" s="2">
        <f t="shared" si="2"/>
        <v>70</v>
      </c>
      <c r="H14" s="2">
        <v>70</v>
      </c>
      <c r="I14" s="2"/>
      <c r="J14" s="1"/>
      <c r="K14" s="1">
        <f t="shared" si="0"/>
        <v>70</v>
      </c>
      <c r="L14" s="3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0"/>
      <c r="C15" s="8"/>
      <c r="D15" s="8"/>
      <c r="E15" s="8"/>
      <c r="F15" s="8"/>
      <c r="G15" s="2">
        <f t="shared" si="2"/>
        <v>70</v>
      </c>
      <c r="H15" s="2">
        <v>70</v>
      </c>
      <c r="I15" s="2"/>
      <c r="J15" s="1"/>
      <c r="K15" s="1">
        <f t="shared" si="0"/>
        <v>70</v>
      </c>
      <c r="L15" s="3">
        <f t="shared" si="1"/>
        <v>1</v>
      </c>
      <c r="M15" s="58"/>
      <c r="N15" s="59"/>
      <c r="O15" s="59"/>
      <c r="P15" s="60"/>
    </row>
    <row r="16" spans="1:16" ht="16.5" thickBot="1">
      <c r="A16" s="34" t="s">
        <v>75</v>
      </c>
      <c r="B16" s="10"/>
      <c r="C16" s="8"/>
      <c r="D16" s="8"/>
      <c r="E16" s="8"/>
      <c r="F16" s="8"/>
      <c r="G16" s="2">
        <f t="shared" si="2"/>
        <v>70</v>
      </c>
      <c r="H16" s="2">
        <v>70</v>
      </c>
      <c r="I16" s="2"/>
      <c r="J16" s="1"/>
      <c r="K16" s="1">
        <f t="shared" si="0"/>
        <v>70</v>
      </c>
      <c r="L16" s="3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2"/>
        <v>70</v>
      </c>
      <c r="H17" s="2">
        <v>70</v>
      </c>
      <c r="I17" s="2"/>
      <c r="J17" s="1"/>
      <c r="K17" s="1">
        <f t="shared" si="0"/>
        <v>70</v>
      </c>
      <c r="L17" s="3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0"/>
      <c r="C18" s="8"/>
      <c r="D18" s="8"/>
      <c r="E18" s="8"/>
      <c r="F18" s="8"/>
      <c r="G18" s="2">
        <f t="shared" si="2"/>
        <v>70</v>
      </c>
      <c r="H18" s="2">
        <v>70</v>
      </c>
      <c r="I18" s="2"/>
      <c r="J18" s="1"/>
      <c r="K18" s="1">
        <f t="shared" si="0"/>
        <v>70</v>
      </c>
      <c r="L18" s="3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0"/>
      <c r="C19" s="8"/>
      <c r="D19" s="8"/>
      <c r="E19" s="8"/>
      <c r="F19" s="8"/>
      <c r="G19" s="2">
        <f t="shared" si="2"/>
        <v>70</v>
      </c>
      <c r="H19" s="2">
        <v>70</v>
      </c>
      <c r="I19" s="2"/>
      <c r="J19" s="1"/>
      <c r="K19" s="1">
        <f t="shared" si="0"/>
        <v>70</v>
      </c>
      <c r="L19" s="3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2"/>
        <v>70</v>
      </c>
      <c r="H20" s="2">
        <v>70</v>
      </c>
      <c r="I20" s="2"/>
      <c r="J20" s="1"/>
      <c r="K20" s="1">
        <f t="shared" si="0"/>
        <v>70</v>
      </c>
      <c r="L20" s="3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0"/>
      <c r="C21" s="8"/>
      <c r="D21" s="8"/>
      <c r="E21" s="8"/>
      <c r="F21" s="8"/>
      <c r="G21" s="2">
        <f t="shared" si="2"/>
        <v>70</v>
      </c>
      <c r="H21" s="2">
        <v>70</v>
      </c>
      <c r="I21" s="2"/>
      <c r="J21" s="1"/>
      <c r="K21" s="1">
        <f t="shared" si="0"/>
        <v>70</v>
      </c>
      <c r="L21" s="3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2"/>
        <v>70</v>
      </c>
      <c r="H22" s="2">
        <v>70</v>
      </c>
      <c r="I22" s="2"/>
      <c r="J22" s="1"/>
      <c r="K22" s="1">
        <f t="shared" si="0"/>
        <v>70</v>
      </c>
      <c r="L22" s="3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2"/>
        <v>70</v>
      </c>
      <c r="H23" s="2">
        <v>70</v>
      </c>
      <c r="I23" s="2"/>
      <c r="J23" s="1"/>
      <c r="K23" s="1">
        <f t="shared" si="0"/>
        <v>70</v>
      </c>
      <c r="L23" s="3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0"/>
      <c r="C24" s="8"/>
      <c r="D24" s="8"/>
      <c r="E24" s="8"/>
      <c r="F24" s="8"/>
      <c r="G24" s="2">
        <f t="shared" si="2"/>
        <v>70</v>
      </c>
      <c r="H24" s="2">
        <v>70</v>
      </c>
      <c r="I24" s="2"/>
      <c r="J24" s="1"/>
      <c r="K24" s="1">
        <f t="shared" si="0"/>
        <v>70</v>
      </c>
      <c r="L24" s="3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0"/>
      <c r="C25" s="8"/>
      <c r="D25" s="8"/>
      <c r="E25" s="8"/>
      <c r="F25" s="8"/>
      <c r="G25" s="2">
        <f t="shared" si="2"/>
        <v>70</v>
      </c>
      <c r="H25" s="2">
        <v>70</v>
      </c>
      <c r="I25" s="2"/>
      <c r="J25" s="1"/>
      <c r="K25" s="1">
        <f t="shared" si="0"/>
        <v>70</v>
      </c>
      <c r="L25" s="3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2"/>
        <v>70</v>
      </c>
      <c r="H26" s="2">
        <v>70</v>
      </c>
      <c r="I26" s="2"/>
      <c r="J26" s="1"/>
      <c r="K26" s="1">
        <f t="shared" si="0"/>
        <v>70</v>
      </c>
      <c r="L26" s="3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2"/>
        <v>70</v>
      </c>
      <c r="H27" s="2">
        <v>70</v>
      </c>
      <c r="I27" s="2"/>
      <c r="J27" s="1"/>
      <c r="K27" s="1">
        <f t="shared" si="0"/>
        <v>70</v>
      </c>
      <c r="L27" s="3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0"/>
      <c r="C28" s="8"/>
      <c r="D28" s="8"/>
      <c r="E28" s="8"/>
      <c r="F28" s="8"/>
      <c r="G28" s="2">
        <f t="shared" si="2"/>
        <v>70</v>
      </c>
      <c r="H28" s="2">
        <v>70</v>
      </c>
      <c r="I28" s="2"/>
      <c r="J28" s="1"/>
      <c r="K28" s="1">
        <f t="shared" si="0"/>
        <v>70</v>
      </c>
      <c r="L28" s="3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0"/>
      <c r="C29" s="8"/>
      <c r="D29" s="8"/>
      <c r="E29" s="8"/>
      <c r="F29" s="8"/>
      <c r="G29" s="2">
        <f t="shared" si="2"/>
        <v>70</v>
      </c>
      <c r="H29" s="2">
        <v>70</v>
      </c>
      <c r="I29" s="2"/>
      <c r="J29" s="1"/>
      <c r="K29" s="1">
        <f t="shared" si="0"/>
        <v>70</v>
      </c>
      <c r="L29" s="3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0"/>
      <c r="C30" s="8"/>
      <c r="D30" s="8"/>
      <c r="E30" s="8"/>
      <c r="F30" s="8"/>
      <c r="G30" s="2">
        <f t="shared" si="2"/>
        <v>70</v>
      </c>
      <c r="H30" s="2">
        <v>70</v>
      </c>
      <c r="I30" s="2"/>
      <c r="J30" s="1"/>
      <c r="K30" s="1">
        <f t="shared" si="0"/>
        <v>70</v>
      </c>
      <c r="L30" s="3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0"/>
      <c r="C31" s="8"/>
      <c r="D31" s="8"/>
      <c r="E31" s="8"/>
      <c r="F31" s="8"/>
      <c r="G31" s="2">
        <f t="shared" si="2"/>
        <v>70</v>
      </c>
      <c r="H31" s="2">
        <v>70</v>
      </c>
      <c r="I31" s="2"/>
      <c r="J31" s="1"/>
      <c r="K31" s="1">
        <f t="shared" si="0"/>
        <v>70</v>
      </c>
      <c r="L31" s="3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2"/>
        <v>70</v>
      </c>
      <c r="H32" s="2">
        <v>70</v>
      </c>
      <c r="I32" s="2"/>
      <c r="J32" s="1"/>
      <c r="K32" s="1">
        <f t="shared" si="0"/>
        <v>70</v>
      </c>
      <c r="L32" s="3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0"/>
      <c r="C33" s="8"/>
      <c r="D33" s="8"/>
      <c r="E33" s="8"/>
      <c r="F33" s="8"/>
      <c r="G33" s="2">
        <f t="shared" si="2"/>
        <v>70</v>
      </c>
      <c r="H33" s="2">
        <v>70</v>
      </c>
      <c r="I33" s="2"/>
      <c r="J33" s="1"/>
      <c r="K33" s="1">
        <f t="shared" si="0"/>
        <v>70</v>
      </c>
      <c r="L33" s="3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B7">
      <selection activeCell="X10" sqref="X10"/>
    </sheetView>
  </sheetViews>
  <sheetFormatPr defaultColWidth="9.00390625" defaultRowHeight="16.5"/>
  <sheetData>
    <row r="1" spans="1:22" ht="15.75">
      <c r="A1" s="7" t="s">
        <v>48</v>
      </c>
      <c r="B1" s="25" t="s">
        <v>49</v>
      </c>
      <c r="C1" s="26" t="s">
        <v>50</v>
      </c>
      <c r="D1" s="26" t="s">
        <v>51</v>
      </c>
      <c r="E1" s="7" t="s">
        <v>52</v>
      </c>
      <c r="F1" s="7" t="s">
        <v>53</v>
      </c>
      <c r="G1" s="26" t="s">
        <v>54</v>
      </c>
      <c r="H1" s="26" t="s">
        <v>68</v>
      </c>
      <c r="I1" s="27" t="s">
        <v>69</v>
      </c>
      <c r="J1" s="27" t="s">
        <v>55</v>
      </c>
      <c r="K1" s="27" t="s">
        <v>56</v>
      </c>
      <c r="L1" s="27" t="s">
        <v>57</v>
      </c>
      <c r="M1" s="27" t="s">
        <v>58</v>
      </c>
      <c r="N1" s="27" t="s">
        <v>59</v>
      </c>
      <c r="O1" s="27" t="s">
        <v>60</v>
      </c>
      <c r="P1" s="27" t="s">
        <v>61</v>
      </c>
      <c r="Q1" s="27" t="s">
        <v>62</v>
      </c>
      <c r="R1" s="27" t="s">
        <v>63</v>
      </c>
      <c r="S1" s="27" t="s">
        <v>64</v>
      </c>
      <c r="T1" s="27" t="s">
        <v>65</v>
      </c>
      <c r="U1" s="27" t="s">
        <v>66</v>
      </c>
      <c r="V1" s="27" t="s">
        <v>67</v>
      </c>
    </row>
    <row r="2" spans="1:22" ht="15.75">
      <c r="A2" s="26">
        <v>1</v>
      </c>
      <c r="B2" s="12" t="s">
        <v>27</v>
      </c>
      <c r="C2" s="7">
        <v>70.7</v>
      </c>
      <c r="D2" s="7">
        <v>69.9</v>
      </c>
      <c r="E2" s="7">
        <v>70</v>
      </c>
      <c r="F2" s="7"/>
      <c r="G2" s="7">
        <v>71.1</v>
      </c>
      <c r="H2" s="7">
        <v>75.6</v>
      </c>
      <c r="I2" s="7">
        <v>70</v>
      </c>
      <c r="J2" s="7">
        <v>71.6</v>
      </c>
      <c r="K2" s="7">
        <v>70</v>
      </c>
      <c r="L2" s="7">
        <v>76.80000000000001</v>
      </c>
      <c r="M2" s="7">
        <v>70.2</v>
      </c>
      <c r="N2" s="7">
        <v>71.19999999999999</v>
      </c>
      <c r="O2" s="7">
        <v>71.2</v>
      </c>
      <c r="P2" s="7">
        <v>70.4</v>
      </c>
      <c r="Q2" s="7">
        <v>70</v>
      </c>
      <c r="R2" s="7">
        <v>71</v>
      </c>
      <c r="S2" s="7">
        <v>72</v>
      </c>
      <c r="T2" s="7">
        <f>SUM(C2:S2)</f>
        <v>1141.7000000000003</v>
      </c>
      <c r="U2" s="31">
        <f>AVERAGE(C2:S2)</f>
        <v>71.35625000000002</v>
      </c>
      <c r="V2" s="7">
        <f>RANK(U2,$U$2:$U$32,0)</f>
        <v>15</v>
      </c>
    </row>
    <row r="3" spans="1:22" ht="15.75">
      <c r="A3" s="26">
        <v>2</v>
      </c>
      <c r="B3" s="12" t="s">
        <v>13</v>
      </c>
      <c r="C3" s="7">
        <v>71.6</v>
      </c>
      <c r="D3" s="7">
        <v>70.4</v>
      </c>
      <c r="E3" s="7">
        <v>70</v>
      </c>
      <c r="F3" s="7">
        <v>71.7</v>
      </c>
      <c r="G3" s="7">
        <v>71.1</v>
      </c>
      <c r="H3" s="7">
        <v>74.4</v>
      </c>
      <c r="I3" s="7">
        <v>70.4</v>
      </c>
      <c r="J3" s="7"/>
      <c r="K3" s="7">
        <v>69.80000000000001</v>
      </c>
      <c r="L3" s="7">
        <v>75</v>
      </c>
      <c r="M3" s="7">
        <v>71.19999999999999</v>
      </c>
      <c r="N3" s="7">
        <v>70.8</v>
      </c>
      <c r="O3" s="7">
        <v>71.2</v>
      </c>
      <c r="P3" s="7">
        <v>71.6</v>
      </c>
      <c r="Q3" s="7">
        <v>69.2</v>
      </c>
      <c r="R3" s="7">
        <v>70.2</v>
      </c>
      <c r="S3" s="7">
        <v>70.8</v>
      </c>
      <c r="T3" s="7">
        <f aca="true" t="shared" si="0" ref="T3:T32">SUM(C3:S3)</f>
        <v>1139.3999999999999</v>
      </c>
      <c r="U3" s="31">
        <f aca="true" t="shared" si="1" ref="U3:U32">AVERAGE(C3:S3)</f>
        <v>71.21249999999999</v>
      </c>
      <c r="V3" s="7">
        <f aca="true" t="shared" si="2" ref="V3:V32">RANK(U3,$U$2:$U$32,0)</f>
        <v>17</v>
      </c>
    </row>
    <row r="4" spans="1:22" ht="15.75">
      <c r="A4" s="26">
        <v>3</v>
      </c>
      <c r="B4" s="12" t="s">
        <v>40</v>
      </c>
      <c r="C4" s="7">
        <v>69</v>
      </c>
      <c r="D4" s="7">
        <v>69.6</v>
      </c>
      <c r="E4" s="7">
        <v>68.6</v>
      </c>
      <c r="F4" s="7">
        <v>70.9</v>
      </c>
      <c r="G4" s="7">
        <v>71</v>
      </c>
      <c r="H4" s="7">
        <v>72.8</v>
      </c>
      <c r="I4" s="7">
        <v>69.2</v>
      </c>
      <c r="J4" s="7">
        <v>69.2</v>
      </c>
      <c r="K4" s="7">
        <v>70.4</v>
      </c>
      <c r="L4" s="7">
        <v>75.6</v>
      </c>
      <c r="M4" s="7">
        <v>69.19999999999999</v>
      </c>
      <c r="N4" s="7">
        <v>70.4</v>
      </c>
      <c r="O4" s="7">
        <v>70</v>
      </c>
      <c r="P4" s="7">
        <v>70.8</v>
      </c>
      <c r="Q4" s="7">
        <v>69.6</v>
      </c>
      <c r="R4" s="7">
        <v>70.6</v>
      </c>
      <c r="S4" s="7">
        <v>71.2</v>
      </c>
      <c r="T4" s="7">
        <f t="shared" si="0"/>
        <v>1198.1</v>
      </c>
      <c r="U4" s="31">
        <f t="shared" si="1"/>
        <v>70.47647058823529</v>
      </c>
      <c r="V4" s="7">
        <f t="shared" si="2"/>
        <v>27</v>
      </c>
    </row>
    <row r="5" spans="1:22" ht="15.75">
      <c r="A5" s="26">
        <v>4</v>
      </c>
      <c r="B5" s="12" t="s">
        <v>14</v>
      </c>
      <c r="C5" s="7">
        <v>72.9</v>
      </c>
      <c r="D5" s="7">
        <v>70.6</v>
      </c>
      <c r="E5" s="7">
        <v>71.5</v>
      </c>
      <c r="F5" s="7">
        <v>71.80000000000001</v>
      </c>
      <c r="G5" s="7">
        <v>72.1</v>
      </c>
      <c r="H5" s="7">
        <v>72.4</v>
      </c>
      <c r="I5" s="7">
        <v>69</v>
      </c>
      <c r="J5" s="7">
        <v>70.8</v>
      </c>
      <c r="K5" s="7"/>
      <c r="L5" s="7">
        <v>76.4</v>
      </c>
      <c r="M5" s="7">
        <v>71.1</v>
      </c>
      <c r="N5" s="7">
        <v>70.4</v>
      </c>
      <c r="O5" s="7">
        <v>70</v>
      </c>
      <c r="P5" s="7">
        <v>70.8</v>
      </c>
      <c r="Q5" s="7">
        <v>70.8</v>
      </c>
      <c r="R5" s="7">
        <v>71</v>
      </c>
      <c r="S5" s="7">
        <v>70.8</v>
      </c>
      <c r="T5" s="7">
        <f t="shared" si="0"/>
        <v>1142.3999999999999</v>
      </c>
      <c r="U5" s="31">
        <f t="shared" si="1"/>
        <v>71.39999999999999</v>
      </c>
      <c r="V5" s="7">
        <f t="shared" si="2"/>
        <v>14</v>
      </c>
    </row>
    <row r="6" spans="1:23" ht="15.75">
      <c r="A6" s="28">
        <v>5</v>
      </c>
      <c r="B6" s="14" t="s">
        <v>18</v>
      </c>
      <c r="C6" s="29">
        <v>74</v>
      </c>
      <c r="D6" s="29">
        <v>71</v>
      </c>
      <c r="E6" s="29">
        <v>70.6</v>
      </c>
      <c r="F6" s="29">
        <v>72.2</v>
      </c>
      <c r="G6" s="29">
        <v>72.1</v>
      </c>
      <c r="H6" s="29">
        <v>79.6</v>
      </c>
      <c r="I6" s="29">
        <v>72.2</v>
      </c>
      <c r="J6" s="29">
        <v>70.9</v>
      </c>
      <c r="K6" s="29">
        <v>70.2</v>
      </c>
      <c r="L6" s="29">
        <v>79</v>
      </c>
      <c r="M6" s="29">
        <v>71.19999999999999</v>
      </c>
      <c r="N6" s="29">
        <v>72.6</v>
      </c>
      <c r="O6" s="29"/>
      <c r="P6" s="29">
        <v>72.8</v>
      </c>
      <c r="Q6" s="29">
        <v>72.7</v>
      </c>
      <c r="R6" s="29">
        <v>73.5</v>
      </c>
      <c r="S6" s="29">
        <v>72.8</v>
      </c>
      <c r="T6" s="29">
        <f t="shared" si="0"/>
        <v>1167.3999999999999</v>
      </c>
      <c r="U6" s="32">
        <f t="shared" si="1"/>
        <v>72.96249999999999</v>
      </c>
      <c r="V6" s="29">
        <f t="shared" si="2"/>
        <v>3</v>
      </c>
      <c r="W6" s="30"/>
    </row>
    <row r="7" spans="1:23" ht="15.75">
      <c r="A7" s="28">
        <v>6</v>
      </c>
      <c r="B7" s="14" t="s">
        <v>41</v>
      </c>
      <c r="C7" s="29">
        <v>75</v>
      </c>
      <c r="D7" s="29">
        <v>70.7</v>
      </c>
      <c r="E7" s="29">
        <v>72.4</v>
      </c>
      <c r="F7" s="29">
        <v>72</v>
      </c>
      <c r="G7" s="29">
        <v>73.6</v>
      </c>
      <c r="H7" s="29">
        <v>80</v>
      </c>
      <c r="I7" s="29">
        <v>73</v>
      </c>
      <c r="J7" s="29">
        <v>72.7</v>
      </c>
      <c r="K7" s="29">
        <v>79.6</v>
      </c>
      <c r="L7" s="29">
        <v>78.30000000000001</v>
      </c>
      <c r="M7" s="29">
        <v>71.19999999999999</v>
      </c>
      <c r="N7" s="29">
        <v>71</v>
      </c>
      <c r="O7" s="29">
        <v>73.19999999999999</v>
      </c>
      <c r="P7" s="29">
        <v>70</v>
      </c>
      <c r="Q7" s="29">
        <v>70.4</v>
      </c>
      <c r="R7" s="29">
        <v>72.5</v>
      </c>
      <c r="S7" s="29">
        <v>74.2</v>
      </c>
      <c r="T7" s="29">
        <f t="shared" si="0"/>
        <v>1249.8000000000004</v>
      </c>
      <c r="U7" s="32">
        <f t="shared" si="1"/>
        <v>73.51764705882356</v>
      </c>
      <c r="V7" s="29">
        <f t="shared" si="2"/>
        <v>1</v>
      </c>
      <c r="W7" s="30"/>
    </row>
    <row r="8" spans="1:22" ht="15.75">
      <c r="A8" s="26">
        <v>7</v>
      </c>
      <c r="B8" s="12" t="s">
        <v>20</v>
      </c>
      <c r="C8" s="7">
        <v>71.2</v>
      </c>
      <c r="D8" s="7">
        <v>70</v>
      </c>
      <c r="E8" s="7">
        <v>70</v>
      </c>
      <c r="F8" s="7">
        <v>71.5</v>
      </c>
      <c r="G8" s="7">
        <v>71.1</v>
      </c>
      <c r="H8" s="7">
        <v>71.2</v>
      </c>
      <c r="I8" s="7">
        <v>68</v>
      </c>
      <c r="J8" s="7">
        <v>68.8</v>
      </c>
      <c r="K8" s="7">
        <v>70</v>
      </c>
      <c r="L8" s="7">
        <v>75</v>
      </c>
      <c r="M8" s="7">
        <v>71.19999999999999</v>
      </c>
      <c r="N8" s="7">
        <v>70.4</v>
      </c>
      <c r="O8" s="7">
        <v>70</v>
      </c>
      <c r="P8" s="7">
        <v>71.2</v>
      </c>
      <c r="Q8" s="7">
        <v>70</v>
      </c>
      <c r="R8" s="7"/>
      <c r="S8" s="7">
        <v>70.3</v>
      </c>
      <c r="T8" s="7">
        <f t="shared" si="0"/>
        <v>1129.8999999999999</v>
      </c>
      <c r="U8" s="31">
        <f t="shared" si="1"/>
        <v>70.61874999999999</v>
      </c>
      <c r="V8" s="7">
        <f t="shared" si="2"/>
        <v>25</v>
      </c>
    </row>
    <row r="9" spans="1:22" ht="15.75">
      <c r="A9" s="26">
        <v>8</v>
      </c>
      <c r="B9" s="12" t="s">
        <v>17</v>
      </c>
      <c r="C9" s="7">
        <v>72.2</v>
      </c>
      <c r="D9" s="7">
        <v>70.5</v>
      </c>
      <c r="E9" s="7">
        <v>69.2</v>
      </c>
      <c r="F9" s="7">
        <v>71</v>
      </c>
      <c r="G9" s="7">
        <v>72.7</v>
      </c>
      <c r="H9" s="7">
        <v>71.2</v>
      </c>
      <c r="I9" s="7">
        <v>73.2</v>
      </c>
      <c r="J9" s="7">
        <v>70.4</v>
      </c>
      <c r="K9" s="7">
        <v>69.6</v>
      </c>
      <c r="L9" s="7">
        <v>74.6</v>
      </c>
      <c r="M9" s="7">
        <v>70.8</v>
      </c>
      <c r="N9" s="7"/>
      <c r="O9" s="7">
        <v>70</v>
      </c>
      <c r="P9" s="7">
        <v>68.8</v>
      </c>
      <c r="Q9" s="7">
        <v>70.4</v>
      </c>
      <c r="R9" s="7">
        <v>70.1</v>
      </c>
      <c r="S9" s="7">
        <v>71.6</v>
      </c>
      <c r="T9" s="7">
        <f t="shared" si="0"/>
        <v>1136.2999999999997</v>
      </c>
      <c r="U9" s="31">
        <f t="shared" si="1"/>
        <v>71.01874999999998</v>
      </c>
      <c r="V9" s="7">
        <f t="shared" si="2"/>
        <v>20</v>
      </c>
    </row>
    <row r="10" spans="1:22" ht="15.75">
      <c r="A10" s="26">
        <v>9</v>
      </c>
      <c r="B10" s="12" t="s">
        <v>16</v>
      </c>
      <c r="C10" s="7">
        <v>70.8</v>
      </c>
      <c r="D10" s="7">
        <v>70.4</v>
      </c>
      <c r="E10" s="7">
        <v>68.4</v>
      </c>
      <c r="F10" s="7">
        <v>71.5</v>
      </c>
      <c r="G10" s="7">
        <v>72.9</v>
      </c>
      <c r="H10" s="7">
        <v>72.4</v>
      </c>
      <c r="I10" s="7">
        <v>68.8</v>
      </c>
      <c r="J10" s="7">
        <v>69.2</v>
      </c>
      <c r="K10" s="7">
        <v>69.2</v>
      </c>
      <c r="L10" s="7">
        <v>74.6</v>
      </c>
      <c r="M10" s="7"/>
      <c r="N10" s="7">
        <v>70.8</v>
      </c>
      <c r="O10" s="7">
        <v>70</v>
      </c>
      <c r="P10" s="7">
        <v>68.8</v>
      </c>
      <c r="Q10" s="7">
        <v>70.4</v>
      </c>
      <c r="R10" s="7">
        <v>70.2</v>
      </c>
      <c r="S10" s="7">
        <v>70.4</v>
      </c>
      <c r="T10" s="7">
        <f t="shared" si="0"/>
        <v>1128.8</v>
      </c>
      <c r="U10" s="31">
        <f t="shared" si="1"/>
        <v>70.55</v>
      </c>
      <c r="V10" s="7">
        <f t="shared" si="2"/>
        <v>26</v>
      </c>
    </row>
    <row r="11" spans="1:23" ht="15.75">
      <c r="A11" s="28">
        <v>10</v>
      </c>
      <c r="B11" s="14" t="s">
        <v>15</v>
      </c>
      <c r="C11" s="29">
        <v>73.2</v>
      </c>
      <c r="D11" s="29">
        <v>73.8</v>
      </c>
      <c r="E11" s="29">
        <v>72.1</v>
      </c>
      <c r="F11" s="29">
        <v>71.9</v>
      </c>
      <c r="G11" s="29">
        <v>73.19999999999999</v>
      </c>
      <c r="H11" s="29">
        <v>75</v>
      </c>
      <c r="I11" s="29">
        <v>75.6</v>
      </c>
      <c r="J11" s="29">
        <v>72.8</v>
      </c>
      <c r="K11" s="29">
        <v>77.6</v>
      </c>
      <c r="L11" s="29"/>
      <c r="M11" s="29">
        <v>73</v>
      </c>
      <c r="N11" s="29">
        <v>73.1</v>
      </c>
      <c r="O11" s="29">
        <v>73.2</v>
      </c>
      <c r="P11" s="29">
        <v>72.6</v>
      </c>
      <c r="Q11" s="29">
        <v>72.3</v>
      </c>
      <c r="R11" s="29">
        <v>72.4</v>
      </c>
      <c r="S11" s="29">
        <v>73.6</v>
      </c>
      <c r="T11" s="29">
        <f t="shared" si="0"/>
        <v>1175.4</v>
      </c>
      <c r="U11" s="32">
        <f t="shared" si="1"/>
        <v>73.4625</v>
      </c>
      <c r="V11" s="29">
        <f t="shared" si="2"/>
        <v>2</v>
      </c>
      <c r="W11" s="30"/>
    </row>
    <row r="12" spans="1:23" ht="15.75">
      <c r="A12" s="28">
        <v>11</v>
      </c>
      <c r="B12" s="15" t="s">
        <v>12</v>
      </c>
      <c r="C12" s="29">
        <v>73</v>
      </c>
      <c r="D12" s="29">
        <v>72.6</v>
      </c>
      <c r="E12" s="29">
        <v>70.7</v>
      </c>
      <c r="F12" s="29">
        <v>72.4</v>
      </c>
      <c r="G12" s="29">
        <v>72.5</v>
      </c>
      <c r="H12" s="29">
        <v>75</v>
      </c>
      <c r="I12" s="29"/>
      <c r="J12" s="29">
        <v>72.4</v>
      </c>
      <c r="K12" s="29">
        <v>76</v>
      </c>
      <c r="L12" s="29">
        <v>76.5</v>
      </c>
      <c r="M12" s="29">
        <v>72</v>
      </c>
      <c r="N12" s="29">
        <v>70.7</v>
      </c>
      <c r="O12" s="29">
        <v>71.80000000000001</v>
      </c>
      <c r="P12" s="29">
        <v>72</v>
      </c>
      <c r="Q12" s="29">
        <v>72</v>
      </c>
      <c r="R12" s="29">
        <v>71.8</v>
      </c>
      <c r="S12" s="29">
        <v>73.4</v>
      </c>
      <c r="T12" s="29">
        <f t="shared" si="0"/>
        <v>1164.8000000000002</v>
      </c>
      <c r="U12" s="32">
        <f t="shared" si="1"/>
        <v>72.80000000000001</v>
      </c>
      <c r="V12" s="29">
        <f t="shared" si="2"/>
        <v>4</v>
      </c>
      <c r="W12" s="30"/>
    </row>
    <row r="13" spans="1:22" ht="15.75">
      <c r="A13" s="26">
        <v>12</v>
      </c>
      <c r="B13" s="13" t="s">
        <v>19</v>
      </c>
      <c r="C13" s="7">
        <v>71.80000000000001</v>
      </c>
      <c r="D13" s="7">
        <v>71.19999999999999</v>
      </c>
      <c r="E13" s="7">
        <v>68.8</v>
      </c>
      <c r="F13" s="7">
        <v>71.4</v>
      </c>
      <c r="G13" s="7">
        <v>70.8</v>
      </c>
      <c r="H13" s="7">
        <v>72.8</v>
      </c>
      <c r="I13" s="7">
        <v>69</v>
      </c>
      <c r="J13" s="7">
        <v>70.4</v>
      </c>
      <c r="K13" s="7">
        <v>74.19999999999999</v>
      </c>
      <c r="L13" s="7">
        <v>77.19999999999999</v>
      </c>
      <c r="M13" s="7">
        <v>72.1</v>
      </c>
      <c r="N13" s="7">
        <v>70.7</v>
      </c>
      <c r="O13" s="7">
        <v>70.6</v>
      </c>
      <c r="P13" s="7">
        <v>70.8</v>
      </c>
      <c r="Q13" s="7"/>
      <c r="R13" s="7">
        <v>70.6</v>
      </c>
      <c r="S13" s="7">
        <v>71.2</v>
      </c>
      <c r="T13" s="7">
        <f t="shared" si="0"/>
        <v>1143.6000000000001</v>
      </c>
      <c r="U13" s="31">
        <f t="shared" si="1"/>
        <v>71.47500000000001</v>
      </c>
      <c r="V13" s="7">
        <f t="shared" si="2"/>
        <v>13</v>
      </c>
    </row>
    <row r="14" spans="1:22" ht="15.75">
      <c r="A14" s="26">
        <v>13</v>
      </c>
      <c r="B14" s="13" t="s">
        <v>29</v>
      </c>
      <c r="C14" s="7">
        <v>69.4</v>
      </c>
      <c r="D14" s="7">
        <v>69.4</v>
      </c>
      <c r="E14" s="7">
        <v>68.8</v>
      </c>
      <c r="F14" s="7">
        <v>70.6</v>
      </c>
      <c r="G14" s="7">
        <v>70.4</v>
      </c>
      <c r="H14" s="7"/>
      <c r="I14" s="7">
        <v>70</v>
      </c>
      <c r="J14" s="7">
        <v>69.2</v>
      </c>
      <c r="K14" s="7">
        <v>70.4</v>
      </c>
      <c r="L14" s="7">
        <v>76.4</v>
      </c>
      <c r="M14" s="7">
        <v>71.19999999999999</v>
      </c>
      <c r="N14" s="7">
        <v>70.4</v>
      </c>
      <c r="O14" s="7">
        <v>70.4</v>
      </c>
      <c r="P14" s="7">
        <v>72.3</v>
      </c>
      <c r="Q14" s="7">
        <v>70.8</v>
      </c>
      <c r="R14" s="7">
        <v>71.80000000000001</v>
      </c>
      <c r="S14" s="7">
        <v>71.6</v>
      </c>
      <c r="T14" s="7">
        <f t="shared" si="0"/>
        <v>1133.0999999999997</v>
      </c>
      <c r="U14" s="31">
        <f t="shared" si="1"/>
        <v>70.81874999999998</v>
      </c>
      <c r="V14" s="7">
        <f t="shared" si="2"/>
        <v>23</v>
      </c>
    </row>
    <row r="15" spans="1:22" ht="15.75">
      <c r="A15" s="26">
        <v>14</v>
      </c>
      <c r="B15" s="13" t="s">
        <v>26</v>
      </c>
      <c r="C15" s="7">
        <v>69.4</v>
      </c>
      <c r="D15" s="7">
        <v>70</v>
      </c>
      <c r="E15" s="7"/>
      <c r="F15" s="7">
        <v>72.1</v>
      </c>
      <c r="G15" s="7">
        <v>71.1</v>
      </c>
      <c r="H15" s="7">
        <v>72.4</v>
      </c>
      <c r="I15" s="7">
        <v>70.4</v>
      </c>
      <c r="J15" s="7">
        <v>70</v>
      </c>
      <c r="K15" s="7">
        <v>70.2</v>
      </c>
      <c r="L15" s="7">
        <v>75.7</v>
      </c>
      <c r="M15" s="7">
        <v>71.1</v>
      </c>
      <c r="N15" s="7">
        <v>70.4</v>
      </c>
      <c r="O15" s="7">
        <v>70.4</v>
      </c>
      <c r="P15" s="7">
        <v>71.2</v>
      </c>
      <c r="Q15" s="7">
        <v>70.4</v>
      </c>
      <c r="R15" s="7">
        <v>71.19999999999999</v>
      </c>
      <c r="S15" s="7">
        <v>70.8</v>
      </c>
      <c r="T15" s="7">
        <f t="shared" si="0"/>
        <v>1136.8</v>
      </c>
      <c r="U15" s="31">
        <f t="shared" si="1"/>
        <v>71.05</v>
      </c>
      <c r="V15" s="7">
        <f t="shared" si="2"/>
        <v>19</v>
      </c>
    </row>
    <row r="16" spans="1:22" ht="15.75">
      <c r="A16" s="26">
        <v>15</v>
      </c>
      <c r="B16" s="13" t="s">
        <v>25</v>
      </c>
      <c r="C16" s="7">
        <v>71.4</v>
      </c>
      <c r="D16" s="7"/>
      <c r="E16" s="7">
        <v>70.6</v>
      </c>
      <c r="F16" s="7">
        <v>71.9</v>
      </c>
      <c r="G16" s="7">
        <v>71.3</v>
      </c>
      <c r="H16" s="7">
        <v>75.5</v>
      </c>
      <c r="I16" s="7">
        <v>72.8</v>
      </c>
      <c r="J16" s="7">
        <v>70.4</v>
      </c>
      <c r="K16" s="7">
        <v>69.80000000000001</v>
      </c>
      <c r="L16" s="7">
        <v>76.4</v>
      </c>
      <c r="M16" s="7">
        <v>70.9</v>
      </c>
      <c r="N16" s="7">
        <v>70.8</v>
      </c>
      <c r="O16" s="7">
        <v>72</v>
      </c>
      <c r="P16" s="7">
        <v>73</v>
      </c>
      <c r="Q16" s="7">
        <v>70.7</v>
      </c>
      <c r="R16" s="7">
        <v>73.2</v>
      </c>
      <c r="S16" s="7">
        <v>71.19999999999999</v>
      </c>
      <c r="T16" s="7">
        <f t="shared" si="0"/>
        <v>1151.9</v>
      </c>
      <c r="U16" s="31">
        <f t="shared" si="1"/>
        <v>71.99375</v>
      </c>
      <c r="V16" s="7">
        <f t="shared" si="2"/>
        <v>9</v>
      </c>
    </row>
    <row r="17" spans="1:22" ht="15.75">
      <c r="A17" s="26">
        <v>16</v>
      </c>
      <c r="B17" s="13" t="s">
        <v>24</v>
      </c>
      <c r="C17" s="7"/>
      <c r="D17" s="7">
        <v>70.6</v>
      </c>
      <c r="E17" s="7">
        <v>70.6</v>
      </c>
      <c r="F17" s="7">
        <v>71.9</v>
      </c>
      <c r="G17" s="7">
        <v>72.4</v>
      </c>
      <c r="H17" s="7">
        <v>74.4</v>
      </c>
      <c r="I17" s="7">
        <v>74.4</v>
      </c>
      <c r="J17" s="7">
        <v>71.6</v>
      </c>
      <c r="K17" s="7">
        <v>70</v>
      </c>
      <c r="L17" s="7">
        <v>80.19999999999999</v>
      </c>
      <c r="M17" s="7">
        <v>72.69999999999999</v>
      </c>
      <c r="N17" s="7">
        <v>72.3</v>
      </c>
      <c r="O17" s="7">
        <v>70.4</v>
      </c>
      <c r="P17" s="7">
        <v>70.6</v>
      </c>
      <c r="Q17" s="7">
        <v>70.3</v>
      </c>
      <c r="R17" s="7">
        <v>72.2</v>
      </c>
      <c r="S17" s="7">
        <v>71.6</v>
      </c>
      <c r="T17" s="7">
        <f t="shared" si="0"/>
        <v>1156.1999999999998</v>
      </c>
      <c r="U17" s="31">
        <f t="shared" si="1"/>
        <v>72.26249999999999</v>
      </c>
      <c r="V17" s="7">
        <f t="shared" si="2"/>
        <v>7</v>
      </c>
    </row>
    <row r="18" spans="1:22" ht="15.75">
      <c r="A18" s="26">
        <v>17</v>
      </c>
      <c r="B18" s="13" t="s">
        <v>23</v>
      </c>
      <c r="C18" s="7">
        <v>70.8</v>
      </c>
      <c r="D18" s="7">
        <v>69.6</v>
      </c>
      <c r="E18" s="7">
        <v>70</v>
      </c>
      <c r="F18" s="7">
        <v>71.3</v>
      </c>
      <c r="G18" s="7">
        <v>71</v>
      </c>
      <c r="H18" s="7">
        <v>72.4</v>
      </c>
      <c r="I18" s="7">
        <v>74.4</v>
      </c>
      <c r="J18" s="7">
        <v>70</v>
      </c>
      <c r="K18" s="7">
        <v>69.6</v>
      </c>
      <c r="L18" s="7">
        <v>74.80000000000001</v>
      </c>
      <c r="M18" s="7">
        <v>70.4</v>
      </c>
      <c r="N18" s="7">
        <v>69.9</v>
      </c>
      <c r="O18" s="7">
        <v>70.4</v>
      </c>
      <c r="P18" s="7">
        <v>71.2</v>
      </c>
      <c r="Q18" s="7">
        <v>70</v>
      </c>
      <c r="R18" s="7">
        <v>70.6</v>
      </c>
      <c r="S18" s="7">
        <v>70.5</v>
      </c>
      <c r="T18" s="7">
        <f t="shared" si="0"/>
        <v>1206.9</v>
      </c>
      <c r="U18" s="31">
        <f t="shared" si="1"/>
        <v>70.99411764705883</v>
      </c>
      <c r="V18" s="7">
        <f t="shared" si="2"/>
        <v>21</v>
      </c>
    </row>
    <row r="19" spans="1:23" ht="15.75">
      <c r="A19" s="28">
        <v>18</v>
      </c>
      <c r="B19" s="15" t="s">
        <v>22</v>
      </c>
      <c r="C19" s="29">
        <v>72.8</v>
      </c>
      <c r="D19" s="29">
        <v>70.4</v>
      </c>
      <c r="E19" s="29">
        <v>71.8</v>
      </c>
      <c r="F19" s="29">
        <v>72.9</v>
      </c>
      <c r="G19" s="29">
        <v>72.4</v>
      </c>
      <c r="H19" s="29">
        <v>75.80000000000001</v>
      </c>
      <c r="I19" s="29">
        <v>72.2</v>
      </c>
      <c r="J19" s="29">
        <v>72.1</v>
      </c>
      <c r="K19" s="29">
        <v>70.3</v>
      </c>
      <c r="L19" s="29">
        <v>78.5</v>
      </c>
      <c r="M19" s="29">
        <v>71.6</v>
      </c>
      <c r="N19" s="29">
        <v>71.1</v>
      </c>
      <c r="O19" s="29">
        <v>71.2</v>
      </c>
      <c r="P19" s="29">
        <v>73.19999999999999</v>
      </c>
      <c r="Q19" s="29">
        <v>71.8</v>
      </c>
      <c r="R19" s="29">
        <v>72.9</v>
      </c>
      <c r="S19" s="29">
        <v>72.6</v>
      </c>
      <c r="T19" s="29">
        <f t="shared" si="0"/>
        <v>1233.6</v>
      </c>
      <c r="U19" s="32">
        <f t="shared" si="1"/>
        <v>72.56470588235294</v>
      </c>
      <c r="V19" s="29">
        <f t="shared" si="2"/>
        <v>6</v>
      </c>
      <c r="W19" s="30"/>
    </row>
    <row r="20" spans="1:22" ht="15.75">
      <c r="A20" s="26">
        <v>19</v>
      </c>
      <c r="B20" s="13" t="s">
        <v>21</v>
      </c>
      <c r="C20" s="7">
        <v>69.4</v>
      </c>
      <c r="D20" s="7">
        <v>69.2</v>
      </c>
      <c r="E20" s="7">
        <v>68.4</v>
      </c>
      <c r="F20" s="7">
        <v>70.8</v>
      </c>
      <c r="G20" s="7">
        <v>71.2</v>
      </c>
      <c r="H20" s="7">
        <v>73.2</v>
      </c>
      <c r="I20" s="7">
        <v>69</v>
      </c>
      <c r="J20" s="7">
        <v>69.6</v>
      </c>
      <c r="K20" s="7">
        <v>70</v>
      </c>
      <c r="L20" s="7">
        <v>72.8</v>
      </c>
      <c r="M20" s="7">
        <v>69.19999999999999</v>
      </c>
      <c r="N20" s="7">
        <v>70</v>
      </c>
      <c r="O20" s="7">
        <v>70.8</v>
      </c>
      <c r="P20" s="7">
        <v>70</v>
      </c>
      <c r="Q20" s="7">
        <v>70.4</v>
      </c>
      <c r="R20" s="7">
        <v>70.2</v>
      </c>
      <c r="S20" s="7">
        <v>70.3</v>
      </c>
      <c r="T20" s="7">
        <f t="shared" si="0"/>
        <v>1194.5</v>
      </c>
      <c r="U20" s="31">
        <f t="shared" si="1"/>
        <v>70.26470588235294</v>
      </c>
      <c r="V20" s="7">
        <f t="shared" si="2"/>
        <v>29</v>
      </c>
    </row>
    <row r="21" spans="1:22" ht="15.75">
      <c r="A21" s="26">
        <v>20</v>
      </c>
      <c r="B21" s="13" t="s">
        <v>34</v>
      </c>
      <c r="C21" s="7">
        <v>69</v>
      </c>
      <c r="D21" s="7">
        <v>69.2</v>
      </c>
      <c r="E21" s="7">
        <v>67.6</v>
      </c>
      <c r="F21" s="7">
        <v>70.9</v>
      </c>
      <c r="G21" s="7">
        <v>72</v>
      </c>
      <c r="H21" s="7">
        <v>69.8</v>
      </c>
      <c r="I21" s="7">
        <v>66.8</v>
      </c>
      <c r="J21" s="7">
        <v>66.8</v>
      </c>
      <c r="K21" s="7">
        <v>69.4</v>
      </c>
      <c r="L21" s="7">
        <v>75.6</v>
      </c>
      <c r="M21" s="7">
        <v>69.7</v>
      </c>
      <c r="N21" s="7">
        <v>69.2</v>
      </c>
      <c r="O21" s="7">
        <v>69.2</v>
      </c>
      <c r="P21" s="7">
        <v>65</v>
      </c>
      <c r="Q21" s="7">
        <v>70.4</v>
      </c>
      <c r="R21" s="7">
        <v>70.6</v>
      </c>
      <c r="S21" s="7">
        <v>70</v>
      </c>
      <c r="T21" s="7">
        <f t="shared" si="0"/>
        <v>1181.2</v>
      </c>
      <c r="U21" s="31">
        <f t="shared" si="1"/>
        <v>69.48235294117647</v>
      </c>
      <c r="V21" s="7">
        <f t="shared" si="2"/>
        <v>31</v>
      </c>
    </row>
    <row r="22" spans="1:22" ht="15.75">
      <c r="A22" s="26">
        <v>21</v>
      </c>
      <c r="B22" s="13" t="s">
        <v>42</v>
      </c>
      <c r="C22" s="7">
        <v>70</v>
      </c>
      <c r="D22" s="7">
        <v>68.8</v>
      </c>
      <c r="E22" s="7">
        <v>68</v>
      </c>
      <c r="F22" s="7">
        <v>70.6</v>
      </c>
      <c r="G22" s="7">
        <v>71.2</v>
      </c>
      <c r="H22" s="7">
        <v>70.8</v>
      </c>
      <c r="I22" s="7">
        <v>69.6</v>
      </c>
      <c r="J22" s="7">
        <v>69.2</v>
      </c>
      <c r="K22" s="7">
        <v>69.2</v>
      </c>
      <c r="L22" s="7">
        <v>74</v>
      </c>
      <c r="M22" s="7">
        <v>67.1</v>
      </c>
      <c r="N22" s="7">
        <v>69.6</v>
      </c>
      <c r="O22" s="7">
        <v>70</v>
      </c>
      <c r="P22" s="7">
        <v>69.2</v>
      </c>
      <c r="Q22" s="7">
        <v>70</v>
      </c>
      <c r="R22" s="7">
        <v>69.8</v>
      </c>
      <c r="S22" s="7">
        <v>69.6</v>
      </c>
      <c r="T22" s="7">
        <f t="shared" si="0"/>
        <v>1186.7</v>
      </c>
      <c r="U22" s="31">
        <f t="shared" si="1"/>
        <v>69.80588235294118</v>
      </c>
      <c r="V22" s="7">
        <f t="shared" si="2"/>
        <v>30</v>
      </c>
    </row>
    <row r="23" spans="1:23" ht="15.75">
      <c r="A23" s="28">
        <v>22</v>
      </c>
      <c r="B23" s="15" t="s">
        <v>30</v>
      </c>
      <c r="C23" s="29">
        <v>70.9</v>
      </c>
      <c r="D23" s="29">
        <v>69.7</v>
      </c>
      <c r="E23" s="29">
        <v>68.4</v>
      </c>
      <c r="F23" s="29">
        <v>73.7</v>
      </c>
      <c r="G23" s="29">
        <v>72.4</v>
      </c>
      <c r="H23" s="29">
        <v>75.8</v>
      </c>
      <c r="I23" s="29">
        <v>73.30000000000001</v>
      </c>
      <c r="J23" s="29">
        <v>71</v>
      </c>
      <c r="K23" s="29">
        <v>74.8</v>
      </c>
      <c r="L23" s="29">
        <v>78.19999999999999</v>
      </c>
      <c r="M23" s="29">
        <v>73.3</v>
      </c>
      <c r="N23" s="29">
        <v>70.8</v>
      </c>
      <c r="O23" s="29">
        <v>71.4</v>
      </c>
      <c r="P23" s="29">
        <v>72.7</v>
      </c>
      <c r="Q23" s="29">
        <v>72.6</v>
      </c>
      <c r="R23" s="29">
        <v>74.5</v>
      </c>
      <c r="S23" s="29"/>
      <c r="T23" s="29">
        <f t="shared" si="0"/>
        <v>1163.5</v>
      </c>
      <c r="U23" s="32">
        <f t="shared" si="1"/>
        <v>72.71875</v>
      </c>
      <c r="V23" s="29">
        <f t="shared" si="2"/>
        <v>5</v>
      </c>
      <c r="W23" s="30"/>
    </row>
    <row r="24" spans="1:22" ht="15.75">
      <c r="A24" s="26">
        <v>23</v>
      </c>
      <c r="B24" s="13" t="s">
        <v>43</v>
      </c>
      <c r="C24" s="7">
        <v>71</v>
      </c>
      <c r="D24" s="7">
        <v>69.7</v>
      </c>
      <c r="E24" s="7">
        <v>70.7</v>
      </c>
      <c r="F24" s="7">
        <v>72.5</v>
      </c>
      <c r="G24" s="7">
        <v>71.6</v>
      </c>
      <c r="H24" s="7">
        <v>72.4</v>
      </c>
      <c r="I24" s="7">
        <v>70</v>
      </c>
      <c r="J24" s="7">
        <v>72.6</v>
      </c>
      <c r="K24" s="7">
        <v>70.2</v>
      </c>
      <c r="L24" s="7">
        <v>75.8</v>
      </c>
      <c r="M24" s="7">
        <v>70.8</v>
      </c>
      <c r="N24" s="7">
        <v>70.7</v>
      </c>
      <c r="O24" s="7">
        <v>71.8</v>
      </c>
      <c r="P24" s="7">
        <v>71</v>
      </c>
      <c r="Q24" s="7">
        <v>70.4</v>
      </c>
      <c r="R24" s="7">
        <v>73.6</v>
      </c>
      <c r="S24" s="7">
        <v>73</v>
      </c>
      <c r="T24" s="7">
        <f t="shared" si="0"/>
        <v>1217.8</v>
      </c>
      <c r="U24" s="31">
        <f t="shared" si="1"/>
        <v>71.63529411764705</v>
      </c>
      <c r="V24" s="7">
        <f t="shared" si="2"/>
        <v>12</v>
      </c>
    </row>
    <row r="25" spans="1:22" ht="15.75">
      <c r="A25" s="26">
        <v>24</v>
      </c>
      <c r="B25" s="13" t="s">
        <v>44</v>
      </c>
      <c r="C25" s="7">
        <v>71.19999999999999</v>
      </c>
      <c r="D25" s="7">
        <v>70.5</v>
      </c>
      <c r="E25" s="7">
        <v>70.1</v>
      </c>
      <c r="F25" s="7">
        <v>71.5</v>
      </c>
      <c r="G25" s="7">
        <v>74</v>
      </c>
      <c r="H25" s="7">
        <v>72</v>
      </c>
      <c r="I25" s="7">
        <v>72</v>
      </c>
      <c r="J25" s="7">
        <v>71.6</v>
      </c>
      <c r="K25" s="7">
        <v>70</v>
      </c>
      <c r="L25" s="7">
        <v>77.6</v>
      </c>
      <c r="M25" s="7">
        <v>70.8</v>
      </c>
      <c r="N25" s="7">
        <v>73.9</v>
      </c>
      <c r="O25" s="7">
        <v>71.5</v>
      </c>
      <c r="P25" s="7">
        <v>71.6</v>
      </c>
      <c r="Q25" s="7">
        <v>70</v>
      </c>
      <c r="R25" s="7">
        <v>71.4</v>
      </c>
      <c r="S25" s="7">
        <v>70.4</v>
      </c>
      <c r="T25" s="7">
        <f t="shared" si="0"/>
        <v>1220.1000000000001</v>
      </c>
      <c r="U25" s="31">
        <f t="shared" si="1"/>
        <v>71.77058823529413</v>
      </c>
      <c r="V25" s="7">
        <f t="shared" si="2"/>
        <v>11</v>
      </c>
    </row>
    <row r="26" spans="1:22" ht="15.75">
      <c r="A26" s="26">
        <v>25</v>
      </c>
      <c r="B26" s="13" t="s">
        <v>31</v>
      </c>
      <c r="C26" s="7">
        <v>70.9</v>
      </c>
      <c r="D26" s="7">
        <v>69.9</v>
      </c>
      <c r="E26" s="7">
        <v>70.9</v>
      </c>
      <c r="F26" s="7">
        <v>71.6</v>
      </c>
      <c r="G26" s="7">
        <v>71.1</v>
      </c>
      <c r="H26" s="7">
        <v>72</v>
      </c>
      <c r="I26" s="7">
        <v>72.8</v>
      </c>
      <c r="J26" s="7">
        <v>70.4</v>
      </c>
      <c r="K26" s="7">
        <v>70</v>
      </c>
      <c r="L26" s="7">
        <v>76.8</v>
      </c>
      <c r="M26" s="7">
        <v>72.4</v>
      </c>
      <c r="N26" s="7">
        <v>70.4</v>
      </c>
      <c r="O26" s="7">
        <v>70.6</v>
      </c>
      <c r="P26" s="7">
        <v>69.6</v>
      </c>
      <c r="Q26" s="7">
        <v>70</v>
      </c>
      <c r="R26" s="7">
        <v>71.19999999999999</v>
      </c>
      <c r="S26" s="7">
        <v>70.8</v>
      </c>
      <c r="T26" s="7">
        <f t="shared" si="0"/>
        <v>1211.4</v>
      </c>
      <c r="U26" s="31">
        <f t="shared" si="1"/>
        <v>71.25882352941177</v>
      </c>
      <c r="V26" s="7">
        <f t="shared" si="2"/>
        <v>16</v>
      </c>
    </row>
    <row r="27" spans="1:22" ht="15.75">
      <c r="A27" s="26">
        <v>26</v>
      </c>
      <c r="B27" s="13" t="s">
        <v>32</v>
      </c>
      <c r="C27" s="7">
        <v>69</v>
      </c>
      <c r="D27" s="7">
        <v>68.2</v>
      </c>
      <c r="E27" s="7">
        <v>69.2</v>
      </c>
      <c r="F27" s="7">
        <v>70.9</v>
      </c>
      <c r="G27" s="7">
        <v>71</v>
      </c>
      <c r="H27" s="7">
        <v>73.6</v>
      </c>
      <c r="I27" s="7">
        <v>71.2</v>
      </c>
      <c r="J27" s="7">
        <v>69.4</v>
      </c>
      <c r="K27" s="7">
        <v>70.2</v>
      </c>
      <c r="L27" s="7">
        <v>76.6</v>
      </c>
      <c r="M27" s="7">
        <v>68</v>
      </c>
      <c r="N27" s="7">
        <v>69.80000000000001</v>
      </c>
      <c r="O27" s="7">
        <v>70.2</v>
      </c>
      <c r="P27" s="7">
        <v>70.8</v>
      </c>
      <c r="Q27" s="7">
        <v>70</v>
      </c>
      <c r="R27" s="7">
        <v>73.30000000000001</v>
      </c>
      <c r="S27" s="7">
        <v>70.8</v>
      </c>
      <c r="T27" s="7">
        <f t="shared" si="0"/>
        <v>1202.2</v>
      </c>
      <c r="U27" s="31">
        <f t="shared" si="1"/>
        <v>70.71764705882353</v>
      </c>
      <c r="V27" s="7">
        <f t="shared" si="2"/>
        <v>24</v>
      </c>
    </row>
    <row r="28" spans="1:22" ht="15.75">
      <c r="A28" s="26">
        <v>27</v>
      </c>
      <c r="B28" s="13" t="s">
        <v>33</v>
      </c>
      <c r="C28" s="7">
        <v>70.9</v>
      </c>
      <c r="D28" s="7">
        <v>70.9</v>
      </c>
      <c r="E28" s="7">
        <v>70.6</v>
      </c>
      <c r="F28" s="7">
        <v>71.80000000000001</v>
      </c>
      <c r="G28" s="7">
        <v>71.4</v>
      </c>
      <c r="H28" s="7">
        <v>75.2</v>
      </c>
      <c r="I28" s="7">
        <v>74.2</v>
      </c>
      <c r="J28" s="7">
        <v>71.4</v>
      </c>
      <c r="K28" s="7">
        <v>73</v>
      </c>
      <c r="L28" s="7">
        <v>78.6</v>
      </c>
      <c r="M28" s="7">
        <v>71.19999999999999</v>
      </c>
      <c r="N28" s="7">
        <v>71</v>
      </c>
      <c r="O28" s="7">
        <v>70.4</v>
      </c>
      <c r="P28" s="7">
        <v>72.4</v>
      </c>
      <c r="Q28" s="7">
        <v>70.8</v>
      </c>
      <c r="R28" s="7">
        <v>71</v>
      </c>
      <c r="S28" s="7">
        <v>72</v>
      </c>
      <c r="T28" s="7">
        <f t="shared" si="0"/>
        <v>1226.8</v>
      </c>
      <c r="U28" s="31">
        <f t="shared" si="1"/>
        <v>72.16470588235293</v>
      </c>
      <c r="V28" s="7">
        <f t="shared" si="2"/>
        <v>8</v>
      </c>
    </row>
    <row r="29" spans="1:22" ht="15.75">
      <c r="A29" s="26">
        <v>28</v>
      </c>
      <c r="B29" s="13" t="s">
        <v>45</v>
      </c>
      <c r="C29" s="7">
        <v>70.9</v>
      </c>
      <c r="D29" s="7">
        <v>70.1</v>
      </c>
      <c r="E29" s="7">
        <v>69</v>
      </c>
      <c r="F29" s="7">
        <v>71.19999999999999</v>
      </c>
      <c r="G29" s="7">
        <v>73.1</v>
      </c>
      <c r="H29" s="7">
        <v>72</v>
      </c>
      <c r="I29" s="7">
        <v>68</v>
      </c>
      <c r="J29" s="7">
        <v>71.2</v>
      </c>
      <c r="K29" s="7">
        <v>69.6</v>
      </c>
      <c r="L29" s="7">
        <v>75.4</v>
      </c>
      <c r="M29" s="7">
        <v>70.4</v>
      </c>
      <c r="N29" s="7">
        <v>70.8</v>
      </c>
      <c r="O29" s="7">
        <v>70</v>
      </c>
      <c r="P29" s="7">
        <v>70.8</v>
      </c>
      <c r="Q29" s="7">
        <v>70.4</v>
      </c>
      <c r="R29" s="7">
        <v>70.4</v>
      </c>
      <c r="S29" s="7">
        <v>70.8</v>
      </c>
      <c r="T29" s="7">
        <f t="shared" si="0"/>
        <v>1204.1</v>
      </c>
      <c r="U29" s="31">
        <f t="shared" si="1"/>
        <v>70.82941176470588</v>
      </c>
      <c r="V29" s="7">
        <f t="shared" si="2"/>
        <v>22</v>
      </c>
    </row>
    <row r="30" spans="1:22" ht="15.75">
      <c r="A30" s="26">
        <v>29</v>
      </c>
      <c r="B30" s="13" t="s">
        <v>35</v>
      </c>
      <c r="C30" s="7">
        <v>68.6</v>
      </c>
      <c r="D30" s="7">
        <v>69.8</v>
      </c>
      <c r="E30" s="7">
        <v>70</v>
      </c>
      <c r="F30" s="7">
        <v>70.9</v>
      </c>
      <c r="G30" s="7">
        <v>70.4</v>
      </c>
      <c r="H30" s="7">
        <v>70.4</v>
      </c>
      <c r="I30" s="7">
        <v>70.8</v>
      </c>
      <c r="J30" s="7">
        <v>72</v>
      </c>
      <c r="K30" s="7">
        <v>68</v>
      </c>
      <c r="L30" s="7">
        <v>74.4</v>
      </c>
      <c r="M30" s="7">
        <v>67.2</v>
      </c>
      <c r="N30" s="7">
        <v>69.9</v>
      </c>
      <c r="O30" s="7">
        <v>69.2</v>
      </c>
      <c r="P30" s="7">
        <v>71.2</v>
      </c>
      <c r="Q30" s="7">
        <v>70</v>
      </c>
      <c r="R30" s="7">
        <v>72.6</v>
      </c>
      <c r="S30" s="7">
        <v>70.8</v>
      </c>
      <c r="T30" s="7">
        <f t="shared" si="0"/>
        <v>1196.1999999999998</v>
      </c>
      <c r="U30" s="31">
        <f t="shared" si="1"/>
        <v>70.36470588235294</v>
      </c>
      <c r="V30" s="7">
        <f t="shared" si="2"/>
        <v>28</v>
      </c>
    </row>
    <row r="31" spans="1:22" ht="15.75">
      <c r="A31" s="26">
        <v>30</v>
      </c>
      <c r="B31" s="13" t="s">
        <v>28</v>
      </c>
      <c r="C31" s="7">
        <v>71</v>
      </c>
      <c r="D31" s="7">
        <v>69.69999999999999</v>
      </c>
      <c r="E31" s="7">
        <v>71.19999999999999</v>
      </c>
      <c r="F31" s="7">
        <v>71.80000000000001</v>
      </c>
      <c r="G31" s="7"/>
      <c r="H31" s="7">
        <v>72.8</v>
      </c>
      <c r="I31" s="7">
        <v>70.4</v>
      </c>
      <c r="J31" s="7">
        <v>70</v>
      </c>
      <c r="K31" s="7">
        <v>70</v>
      </c>
      <c r="L31" s="7">
        <v>76</v>
      </c>
      <c r="M31">
        <v>69.4</v>
      </c>
      <c r="N31">
        <v>70.4</v>
      </c>
      <c r="O31">
        <v>70</v>
      </c>
      <c r="P31">
        <v>72</v>
      </c>
      <c r="Q31" s="7">
        <v>71.2</v>
      </c>
      <c r="R31" s="7">
        <v>71</v>
      </c>
      <c r="S31" s="7">
        <v>70.3</v>
      </c>
      <c r="T31" s="7">
        <f t="shared" si="0"/>
        <v>1137.2</v>
      </c>
      <c r="U31" s="31">
        <f t="shared" si="1"/>
        <v>71.075</v>
      </c>
      <c r="V31" s="7">
        <f t="shared" si="2"/>
        <v>18</v>
      </c>
    </row>
    <row r="32" spans="1:22" ht="15.75">
      <c r="A32" s="26">
        <v>31</v>
      </c>
      <c r="B32" s="13" t="s">
        <v>46</v>
      </c>
      <c r="C32" s="7">
        <v>70.8</v>
      </c>
      <c r="D32" s="7">
        <v>69.8</v>
      </c>
      <c r="E32" s="7">
        <v>69.4</v>
      </c>
      <c r="F32" s="7">
        <v>71.80000000000001</v>
      </c>
      <c r="G32" s="7">
        <v>72.4</v>
      </c>
      <c r="H32" s="7"/>
      <c r="I32" s="7">
        <v>74.2</v>
      </c>
      <c r="J32" s="7">
        <v>71.2</v>
      </c>
      <c r="K32" s="7">
        <v>69.80000000000001</v>
      </c>
      <c r="L32" s="7">
        <v>76.80000000000001</v>
      </c>
      <c r="M32">
        <v>70.6</v>
      </c>
      <c r="N32">
        <v>70.9</v>
      </c>
      <c r="O32">
        <v>72.4</v>
      </c>
      <c r="P32">
        <v>72.7</v>
      </c>
      <c r="Q32" s="7">
        <v>73.2</v>
      </c>
      <c r="R32" s="7">
        <v>72.7</v>
      </c>
      <c r="S32" s="7">
        <v>70.8</v>
      </c>
      <c r="T32" s="7">
        <f t="shared" si="0"/>
        <v>1149.5</v>
      </c>
      <c r="U32" s="31">
        <f t="shared" si="1"/>
        <v>71.84375</v>
      </c>
      <c r="V32" s="7">
        <f t="shared" si="2"/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33" sqref="E33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3.1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47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0"/>
      <c r="C3" s="8"/>
      <c r="D3" s="8"/>
      <c r="E3" s="8">
        <v>1</v>
      </c>
      <c r="F3" s="8"/>
      <c r="G3" s="2">
        <f>70+SUM(B3:F3)</f>
        <v>71</v>
      </c>
      <c r="H3" s="2">
        <v>70</v>
      </c>
      <c r="I3" s="2"/>
      <c r="J3" s="1"/>
      <c r="K3" s="1">
        <f>G3*0.4+H3*0.6+I3+J3</f>
        <v>70.4</v>
      </c>
      <c r="L3" s="3">
        <f aca="true" t="shared" si="0" ref="L3:L33">RANK(K3,($K$3:$K$33))</f>
        <v>14</v>
      </c>
      <c r="M3" s="58"/>
      <c r="N3" s="59"/>
      <c r="O3" s="59"/>
      <c r="P3" s="60"/>
    </row>
    <row r="4" spans="1:16" ht="16.5" thickBot="1">
      <c r="A4" s="34" t="s">
        <v>33</v>
      </c>
      <c r="B4" s="10"/>
      <c r="C4" s="8"/>
      <c r="D4" s="8"/>
      <c r="E4" s="8">
        <v>2</v>
      </c>
      <c r="F4" s="8"/>
      <c r="G4" s="2">
        <f aca="true" t="shared" si="1" ref="G4:G33">70+SUM(B4:F4)</f>
        <v>72</v>
      </c>
      <c r="H4" s="2">
        <v>70</v>
      </c>
      <c r="I4" s="2"/>
      <c r="J4" s="1"/>
      <c r="K4" s="1">
        <f aca="true" t="shared" si="2" ref="K4:K33">G4*0.4+H4*0.6+I4+J4</f>
        <v>70.8</v>
      </c>
      <c r="L4" s="3">
        <f t="shared" si="0"/>
        <v>7</v>
      </c>
      <c r="M4" s="58"/>
      <c r="N4" s="59"/>
      <c r="O4" s="59"/>
      <c r="P4" s="60"/>
    </row>
    <row r="5" spans="1:16" ht="16.5" thickBot="1">
      <c r="A5" s="34" t="s">
        <v>43</v>
      </c>
      <c r="B5" s="10"/>
      <c r="C5" s="8"/>
      <c r="D5" s="8"/>
      <c r="E5" s="8"/>
      <c r="F5" s="8"/>
      <c r="G5" s="2">
        <f t="shared" si="1"/>
        <v>70</v>
      </c>
      <c r="H5" s="2">
        <v>70</v>
      </c>
      <c r="I5" s="2"/>
      <c r="J5" s="1"/>
      <c r="K5" s="1">
        <f t="shared" si="2"/>
        <v>70</v>
      </c>
      <c r="L5" s="3">
        <f t="shared" si="0"/>
        <v>20</v>
      </c>
      <c r="M5" s="58"/>
      <c r="N5" s="59"/>
      <c r="O5" s="59"/>
      <c r="P5" s="60"/>
    </row>
    <row r="6" spans="1:16" ht="16.5" thickBot="1">
      <c r="A6" s="34" t="s">
        <v>44</v>
      </c>
      <c r="B6" s="10">
        <v>1</v>
      </c>
      <c r="C6" s="8">
        <v>1</v>
      </c>
      <c r="D6" s="8"/>
      <c r="E6" s="8">
        <v>1</v>
      </c>
      <c r="F6" s="8"/>
      <c r="G6" s="2">
        <f t="shared" si="1"/>
        <v>73</v>
      </c>
      <c r="H6" s="2">
        <v>70</v>
      </c>
      <c r="I6" s="2"/>
      <c r="J6" s="1"/>
      <c r="K6" s="1">
        <f t="shared" si="2"/>
        <v>71.2</v>
      </c>
      <c r="L6" s="3">
        <f t="shared" si="0"/>
        <v>5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>
        <v>1</v>
      </c>
      <c r="D7" s="17"/>
      <c r="E7" s="17">
        <v>1</v>
      </c>
      <c r="F7" s="17"/>
      <c r="G7" s="2">
        <f t="shared" si="1"/>
        <v>72</v>
      </c>
      <c r="H7" s="18">
        <v>70</v>
      </c>
      <c r="I7" s="18"/>
      <c r="J7" s="19"/>
      <c r="K7" s="19">
        <f t="shared" si="2"/>
        <v>70.8</v>
      </c>
      <c r="L7" s="20">
        <f t="shared" si="0"/>
        <v>7</v>
      </c>
      <c r="M7" s="58"/>
      <c r="N7" s="59"/>
      <c r="O7" s="59"/>
      <c r="P7" s="60"/>
    </row>
    <row r="8" spans="1:16" ht="16.5" thickBot="1">
      <c r="A8" s="34" t="s">
        <v>90</v>
      </c>
      <c r="B8" s="16"/>
      <c r="C8" s="17"/>
      <c r="D8" s="17"/>
      <c r="E8" s="17">
        <v>1</v>
      </c>
      <c r="F8" s="17"/>
      <c r="G8" s="2">
        <f t="shared" si="1"/>
        <v>71</v>
      </c>
      <c r="H8" s="18">
        <v>70</v>
      </c>
      <c r="I8" s="18"/>
      <c r="J8" s="19"/>
      <c r="K8" s="19">
        <f t="shared" si="2"/>
        <v>70.4</v>
      </c>
      <c r="L8" s="20">
        <f t="shared" si="0"/>
        <v>14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>
        <v>1</v>
      </c>
      <c r="D9" s="17"/>
      <c r="E9" s="17">
        <v>1</v>
      </c>
      <c r="F9" s="17"/>
      <c r="G9" s="2">
        <f t="shared" si="1"/>
        <v>72</v>
      </c>
      <c r="H9" s="18">
        <v>70</v>
      </c>
      <c r="I9" s="18"/>
      <c r="J9" s="19"/>
      <c r="K9" s="19">
        <f t="shared" si="2"/>
        <v>70.8</v>
      </c>
      <c r="L9" s="20">
        <f t="shared" si="0"/>
        <v>7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2">
        <f t="shared" si="1"/>
        <v>70</v>
      </c>
      <c r="H10" s="18">
        <v>70</v>
      </c>
      <c r="I10" s="18"/>
      <c r="J10" s="19"/>
      <c r="K10" s="19">
        <f t="shared" si="2"/>
        <v>70</v>
      </c>
      <c r="L10" s="20">
        <f t="shared" si="0"/>
        <v>20</v>
      </c>
      <c r="M10" s="58"/>
      <c r="N10" s="59"/>
      <c r="O10" s="59"/>
      <c r="P10" s="60"/>
    </row>
    <row r="11" spans="1:16" ht="16.5" thickBot="1">
      <c r="A11" s="34" t="s">
        <v>18</v>
      </c>
      <c r="B11" s="16">
        <v>1</v>
      </c>
      <c r="C11" s="17"/>
      <c r="D11" s="17"/>
      <c r="E11" s="17">
        <v>2</v>
      </c>
      <c r="F11" s="17"/>
      <c r="G11" s="2">
        <f t="shared" si="1"/>
        <v>73</v>
      </c>
      <c r="H11" s="18">
        <v>70</v>
      </c>
      <c r="I11" s="18"/>
      <c r="J11" s="19"/>
      <c r="K11" s="19">
        <f t="shared" si="2"/>
        <v>71.2</v>
      </c>
      <c r="L11" s="20">
        <f t="shared" si="0"/>
        <v>5</v>
      </c>
      <c r="M11" s="58"/>
      <c r="N11" s="59"/>
      <c r="O11" s="59"/>
      <c r="P11" s="60"/>
    </row>
    <row r="12" spans="1:16" ht="16.5" thickBot="1">
      <c r="A12" s="34" t="s">
        <v>15</v>
      </c>
      <c r="B12" s="16">
        <v>2</v>
      </c>
      <c r="C12" s="17">
        <v>2</v>
      </c>
      <c r="D12" s="17"/>
      <c r="E12" s="17"/>
      <c r="F12" s="17"/>
      <c r="G12" s="2">
        <f t="shared" si="1"/>
        <v>74</v>
      </c>
      <c r="H12" s="18">
        <v>70</v>
      </c>
      <c r="I12" s="18"/>
      <c r="J12" s="19"/>
      <c r="K12" s="19">
        <f t="shared" si="2"/>
        <v>71.6</v>
      </c>
      <c r="L12" s="20">
        <f t="shared" si="0"/>
        <v>3</v>
      </c>
      <c r="M12" s="58"/>
      <c r="N12" s="59"/>
      <c r="O12" s="59"/>
      <c r="P12" s="60"/>
    </row>
    <row r="13" spans="1:16" ht="16.5" thickBot="1">
      <c r="A13" s="34" t="s">
        <v>14</v>
      </c>
      <c r="B13" s="16">
        <v>1</v>
      </c>
      <c r="C13" s="17"/>
      <c r="D13" s="17"/>
      <c r="E13" s="17">
        <v>1</v>
      </c>
      <c r="F13" s="17"/>
      <c r="G13" s="2">
        <f t="shared" si="1"/>
        <v>72</v>
      </c>
      <c r="H13" s="18">
        <v>70</v>
      </c>
      <c r="I13" s="18"/>
      <c r="J13" s="19"/>
      <c r="K13" s="19">
        <f t="shared" si="2"/>
        <v>70.8</v>
      </c>
      <c r="L13" s="20">
        <f t="shared" si="0"/>
        <v>7</v>
      </c>
      <c r="M13" s="58"/>
      <c r="N13" s="59"/>
      <c r="O13" s="59"/>
      <c r="P13" s="60"/>
    </row>
    <row r="14" spans="1:16" ht="16.5" thickBot="1">
      <c r="A14" s="34" t="s">
        <v>13</v>
      </c>
      <c r="B14" s="16">
        <v>1</v>
      </c>
      <c r="C14" s="17">
        <v>2</v>
      </c>
      <c r="D14" s="17"/>
      <c r="E14" s="17">
        <v>1</v>
      </c>
      <c r="F14" s="17"/>
      <c r="G14" s="2">
        <f t="shared" si="1"/>
        <v>74</v>
      </c>
      <c r="H14" s="18">
        <v>70</v>
      </c>
      <c r="I14" s="18"/>
      <c r="J14" s="19"/>
      <c r="K14" s="19">
        <f t="shared" si="2"/>
        <v>71.6</v>
      </c>
      <c r="L14" s="20">
        <f t="shared" si="0"/>
        <v>3</v>
      </c>
      <c r="M14" s="58"/>
      <c r="N14" s="59"/>
      <c r="O14" s="59"/>
      <c r="P14" s="60"/>
    </row>
    <row r="15" spans="1:16" ht="16.5" thickBot="1">
      <c r="A15" s="34" t="s">
        <v>12</v>
      </c>
      <c r="B15" s="10">
        <v>1</v>
      </c>
      <c r="C15" s="8"/>
      <c r="D15" s="8"/>
      <c r="E15" s="8">
        <v>1</v>
      </c>
      <c r="F15" s="8"/>
      <c r="G15" s="2">
        <f t="shared" si="1"/>
        <v>72</v>
      </c>
      <c r="H15" s="2">
        <v>70</v>
      </c>
      <c r="I15" s="2"/>
      <c r="J15" s="1"/>
      <c r="K15" s="1">
        <f t="shared" si="2"/>
        <v>70.8</v>
      </c>
      <c r="L15" s="3">
        <f t="shared" si="0"/>
        <v>7</v>
      </c>
      <c r="M15" s="58"/>
      <c r="N15" s="59"/>
      <c r="O15" s="59"/>
      <c r="P15" s="60"/>
    </row>
    <row r="16" spans="1:16" ht="16.5" thickBot="1">
      <c r="A16" s="34" t="s">
        <v>89</v>
      </c>
      <c r="B16" s="10"/>
      <c r="C16" s="8"/>
      <c r="D16" s="8"/>
      <c r="E16" s="8"/>
      <c r="F16" s="8"/>
      <c r="G16" s="2">
        <f t="shared" si="1"/>
        <v>70</v>
      </c>
      <c r="H16" s="2">
        <v>70</v>
      </c>
      <c r="I16" s="2"/>
      <c r="J16" s="1"/>
      <c r="K16" s="1">
        <f t="shared" si="2"/>
        <v>70</v>
      </c>
      <c r="L16" s="3">
        <f t="shared" si="0"/>
        <v>20</v>
      </c>
      <c r="M16" s="58"/>
      <c r="N16" s="59"/>
      <c r="O16" s="59"/>
      <c r="P16" s="60"/>
    </row>
    <row r="17" spans="1:16" ht="16.5" thickBot="1">
      <c r="A17" s="34" t="s">
        <v>83</v>
      </c>
      <c r="B17" s="10"/>
      <c r="C17" s="8"/>
      <c r="D17" s="8"/>
      <c r="E17" s="8"/>
      <c r="F17" s="8"/>
      <c r="G17" s="2">
        <f t="shared" si="1"/>
        <v>70</v>
      </c>
      <c r="H17" s="2">
        <v>70</v>
      </c>
      <c r="I17" s="2"/>
      <c r="J17" s="1"/>
      <c r="K17" s="1">
        <f t="shared" si="2"/>
        <v>70</v>
      </c>
      <c r="L17" s="3">
        <f t="shared" si="0"/>
        <v>20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2">
        <f t="shared" si="1"/>
        <v>70</v>
      </c>
      <c r="H18" s="18">
        <v>70</v>
      </c>
      <c r="I18" s="18"/>
      <c r="J18" s="19"/>
      <c r="K18" s="19">
        <f t="shared" si="2"/>
        <v>70</v>
      </c>
      <c r="L18" s="20">
        <f t="shared" si="0"/>
        <v>20</v>
      </c>
      <c r="M18" s="58"/>
      <c r="N18" s="59"/>
      <c r="O18" s="59"/>
      <c r="P18" s="60"/>
    </row>
    <row r="19" spans="1:16" ht="16.5" thickBot="1">
      <c r="A19" s="34" t="s">
        <v>29</v>
      </c>
      <c r="B19" s="10">
        <v>1</v>
      </c>
      <c r="C19" s="8"/>
      <c r="D19" s="8"/>
      <c r="E19" s="8"/>
      <c r="F19" s="8"/>
      <c r="G19" s="2">
        <f t="shared" si="1"/>
        <v>71</v>
      </c>
      <c r="H19" s="2">
        <v>70</v>
      </c>
      <c r="I19" s="2"/>
      <c r="J19" s="1"/>
      <c r="K19" s="1">
        <f t="shared" si="2"/>
        <v>70.4</v>
      </c>
      <c r="L19" s="3">
        <f t="shared" si="0"/>
        <v>14</v>
      </c>
      <c r="M19" s="58"/>
      <c r="N19" s="59"/>
      <c r="O19" s="59"/>
      <c r="P19" s="60"/>
    </row>
    <row r="20" spans="1:16" ht="16.5" thickBot="1">
      <c r="A20" s="34" t="s">
        <v>26</v>
      </c>
      <c r="B20" s="10"/>
      <c r="C20" s="8"/>
      <c r="D20" s="8"/>
      <c r="E20" s="8"/>
      <c r="F20" s="8"/>
      <c r="G20" s="2">
        <f t="shared" si="1"/>
        <v>70</v>
      </c>
      <c r="H20" s="2">
        <v>70</v>
      </c>
      <c r="I20" s="2"/>
      <c r="J20" s="1"/>
      <c r="K20" s="1">
        <f t="shared" si="2"/>
        <v>70</v>
      </c>
      <c r="L20" s="3">
        <f t="shared" si="0"/>
        <v>20</v>
      </c>
      <c r="M20" s="58"/>
      <c r="N20" s="59"/>
      <c r="O20" s="59"/>
      <c r="P20" s="60"/>
    </row>
    <row r="21" spans="1:16" ht="16.5" thickBot="1">
      <c r="A21" s="34" t="s">
        <v>25</v>
      </c>
      <c r="B21" s="10"/>
      <c r="C21" s="8"/>
      <c r="D21" s="8"/>
      <c r="E21" s="8">
        <v>1</v>
      </c>
      <c r="F21" s="8"/>
      <c r="G21" s="2">
        <f t="shared" si="1"/>
        <v>71</v>
      </c>
      <c r="H21" s="2">
        <v>70</v>
      </c>
      <c r="I21" s="2"/>
      <c r="J21" s="1"/>
      <c r="K21" s="1">
        <f t="shared" si="2"/>
        <v>70.4</v>
      </c>
      <c r="L21" s="3">
        <f t="shared" si="0"/>
        <v>14</v>
      </c>
      <c r="M21" s="58"/>
      <c r="N21" s="59"/>
      <c r="O21" s="59"/>
      <c r="P21" s="60"/>
    </row>
    <row r="22" spans="1:16" ht="16.5" thickBot="1">
      <c r="A22" s="34" t="s">
        <v>34</v>
      </c>
      <c r="B22" s="10"/>
      <c r="C22" s="8"/>
      <c r="D22" s="8"/>
      <c r="E22" s="8"/>
      <c r="F22" s="8"/>
      <c r="G22" s="2">
        <f t="shared" si="1"/>
        <v>70</v>
      </c>
      <c r="H22" s="2">
        <v>70</v>
      </c>
      <c r="I22" s="2"/>
      <c r="J22" s="1"/>
      <c r="K22" s="1">
        <f t="shared" si="2"/>
        <v>70</v>
      </c>
      <c r="L22" s="3">
        <f t="shared" si="0"/>
        <v>20</v>
      </c>
      <c r="M22" s="58"/>
      <c r="N22" s="59"/>
      <c r="O22" s="59"/>
      <c r="P22" s="60"/>
    </row>
    <row r="23" spans="1:16" ht="16.5" thickBot="1">
      <c r="A23" s="34" t="s">
        <v>42</v>
      </c>
      <c r="B23" s="10"/>
      <c r="C23" s="8"/>
      <c r="D23" s="8"/>
      <c r="E23" s="8"/>
      <c r="F23" s="8"/>
      <c r="G23" s="2">
        <f t="shared" si="1"/>
        <v>70</v>
      </c>
      <c r="H23" s="2">
        <v>70</v>
      </c>
      <c r="I23" s="2"/>
      <c r="J23" s="1"/>
      <c r="K23" s="1">
        <f t="shared" si="2"/>
        <v>70</v>
      </c>
      <c r="L23" s="3">
        <f t="shared" si="0"/>
        <v>20</v>
      </c>
      <c r="M23" s="58"/>
      <c r="N23" s="59"/>
      <c r="O23" s="59"/>
      <c r="P23" s="60"/>
    </row>
    <row r="24" spans="1:16" ht="16.5" thickBot="1">
      <c r="A24" s="34" t="s">
        <v>30</v>
      </c>
      <c r="B24" s="10">
        <v>1</v>
      </c>
      <c r="C24" s="8"/>
      <c r="D24" s="8"/>
      <c r="E24" s="8">
        <v>1</v>
      </c>
      <c r="F24" s="8"/>
      <c r="G24" s="2">
        <f t="shared" si="1"/>
        <v>72</v>
      </c>
      <c r="H24" s="2">
        <v>70</v>
      </c>
      <c r="I24" s="2"/>
      <c r="J24" s="1"/>
      <c r="K24" s="1">
        <f t="shared" si="2"/>
        <v>70.8</v>
      </c>
      <c r="L24" s="3">
        <f t="shared" si="0"/>
        <v>7</v>
      </c>
      <c r="M24" s="58"/>
      <c r="N24" s="59"/>
      <c r="O24" s="59"/>
      <c r="P24" s="60"/>
    </row>
    <row r="25" spans="1:16" ht="16.5" thickBot="1">
      <c r="A25" s="34" t="s">
        <v>31</v>
      </c>
      <c r="B25" s="10"/>
      <c r="C25" s="8"/>
      <c r="D25" s="8"/>
      <c r="E25" s="8">
        <v>1</v>
      </c>
      <c r="F25" s="8"/>
      <c r="G25" s="2">
        <f t="shared" si="1"/>
        <v>71</v>
      </c>
      <c r="H25" s="2">
        <v>70</v>
      </c>
      <c r="I25" s="2"/>
      <c r="J25" s="1"/>
      <c r="K25" s="1">
        <f t="shared" si="2"/>
        <v>70.4</v>
      </c>
      <c r="L25" s="3">
        <f t="shared" si="0"/>
        <v>14</v>
      </c>
      <c r="M25" s="58"/>
      <c r="N25" s="59"/>
      <c r="O25" s="59"/>
      <c r="P25" s="60"/>
    </row>
    <row r="26" spans="1:16" ht="16.5" thickBot="1">
      <c r="A26" s="34" t="s">
        <v>32</v>
      </c>
      <c r="B26" s="10"/>
      <c r="C26" s="8"/>
      <c r="D26" s="8"/>
      <c r="E26" s="8"/>
      <c r="F26" s="8"/>
      <c r="G26" s="2">
        <f t="shared" si="1"/>
        <v>70</v>
      </c>
      <c r="H26" s="2">
        <v>70</v>
      </c>
      <c r="I26" s="2"/>
      <c r="J26" s="1"/>
      <c r="K26" s="1">
        <f t="shared" si="2"/>
        <v>70</v>
      </c>
      <c r="L26" s="3">
        <f t="shared" si="0"/>
        <v>20</v>
      </c>
      <c r="M26" s="58"/>
      <c r="N26" s="59"/>
      <c r="O26" s="59"/>
      <c r="P26" s="60"/>
    </row>
    <row r="27" spans="1:16" ht="16.5" thickBot="1">
      <c r="A27" s="34" t="s">
        <v>35</v>
      </c>
      <c r="B27" s="10"/>
      <c r="C27" s="8"/>
      <c r="D27" s="8"/>
      <c r="E27" s="8"/>
      <c r="F27" s="8"/>
      <c r="G27" s="2">
        <f t="shared" si="1"/>
        <v>70</v>
      </c>
      <c r="H27" s="2">
        <v>70</v>
      </c>
      <c r="I27" s="2"/>
      <c r="J27" s="1"/>
      <c r="K27" s="1">
        <f t="shared" si="2"/>
        <v>70</v>
      </c>
      <c r="L27" s="3">
        <f t="shared" si="0"/>
        <v>20</v>
      </c>
      <c r="M27" s="58"/>
      <c r="N27" s="59"/>
      <c r="O27" s="59"/>
      <c r="P27" s="60"/>
    </row>
    <row r="28" spans="1:16" ht="16.5" thickBot="1">
      <c r="A28" s="34" t="s">
        <v>28</v>
      </c>
      <c r="B28" s="10"/>
      <c r="C28" s="8"/>
      <c r="D28" s="8"/>
      <c r="E28" s="8">
        <v>-1</v>
      </c>
      <c r="F28" s="8"/>
      <c r="G28" s="2">
        <f t="shared" si="1"/>
        <v>69</v>
      </c>
      <c r="H28" s="2">
        <v>70</v>
      </c>
      <c r="I28" s="2"/>
      <c r="J28" s="1"/>
      <c r="K28" s="1">
        <f t="shared" si="2"/>
        <v>69.6</v>
      </c>
      <c r="L28" s="3">
        <f t="shared" si="0"/>
        <v>31</v>
      </c>
      <c r="M28" s="58"/>
      <c r="N28" s="59"/>
      <c r="O28" s="59"/>
      <c r="P28" s="60"/>
    </row>
    <row r="29" spans="1:16" ht="16.5" thickBot="1">
      <c r="A29" s="34" t="s">
        <v>81</v>
      </c>
      <c r="B29" s="16">
        <v>1</v>
      </c>
      <c r="C29" s="17"/>
      <c r="D29" s="17"/>
      <c r="E29" s="17">
        <v>1</v>
      </c>
      <c r="F29" s="17"/>
      <c r="G29" s="2">
        <f t="shared" si="1"/>
        <v>72</v>
      </c>
      <c r="H29" s="18">
        <v>70</v>
      </c>
      <c r="I29" s="18"/>
      <c r="J29" s="19"/>
      <c r="K29" s="19">
        <f t="shared" si="2"/>
        <v>70.8</v>
      </c>
      <c r="L29" s="20">
        <f t="shared" si="0"/>
        <v>7</v>
      </c>
      <c r="M29" s="58"/>
      <c r="N29" s="59"/>
      <c r="O29" s="59"/>
      <c r="P29" s="60"/>
    </row>
    <row r="30" spans="1:16" ht="16.5" thickBot="1">
      <c r="A30" s="34" t="s">
        <v>21</v>
      </c>
      <c r="B30" s="10">
        <v>1</v>
      </c>
      <c r="C30" s="8">
        <v>2</v>
      </c>
      <c r="D30" s="8"/>
      <c r="E30" s="8">
        <v>2</v>
      </c>
      <c r="F30" s="8"/>
      <c r="G30" s="2">
        <f t="shared" si="1"/>
        <v>75</v>
      </c>
      <c r="H30" s="2">
        <v>70</v>
      </c>
      <c r="I30" s="2"/>
      <c r="J30" s="1"/>
      <c r="K30" s="1">
        <f t="shared" si="2"/>
        <v>72</v>
      </c>
      <c r="L30" s="3">
        <f t="shared" si="0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0"/>
      <c r="C31" s="8">
        <v>1</v>
      </c>
      <c r="D31" s="8"/>
      <c r="E31" s="8"/>
      <c r="F31" s="8"/>
      <c r="G31" s="2">
        <f t="shared" si="1"/>
        <v>71</v>
      </c>
      <c r="H31" s="2">
        <v>70</v>
      </c>
      <c r="I31" s="2"/>
      <c r="J31" s="1"/>
      <c r="K31" s="1">
        <f t="shared" si="2"/>
        <v>70.4</v>
      </c>
      <c r="L31" s="3">
        <f t="shared" si="0"/>
        <v>14</v>
      </c>
      <c r="M31" s="58"/>
      <c r="N31" s="59"/>
      <c r="O31" s="59"/>
      <c r="P31" s="60"/>
    </row>
    <row r="32" spans="1:16" ht="16.5" thickBot="1">
      <c r="A32" s="34" t="s">
        <v>23</v>
      </c>
      <c r="B32" s="10"/>
      <c r="C32" s="8"/>
      <c r="D32" s="8"/>
      <c r="E32" s="8"/>
      <c r="F32" s="8"/>
      <c r="G32" s="2">
        <f t="shared" si="1"/>
        <v>70</v>
      </c>
      <c r="H32" s="2">
        <v>70</v>
      </c>
      <c r="I32" s="2"/>
      <c r="J32" s="1"/>
      <c r="K32" s="1">
        <f t="shared" si="2"/>
        <v>70</v>
      </c>
      <c r="L32" s="3">
        <f t="shared" si="0"/>
        <v>20</v>
      </c>
      <c r="M32" s="58"/>
      <c r="N32" s="59"/>
      <c r="O32" s="59"/>
      <c r="P32" s="60"/>
    </row>
    <row r="33" spans="1:16" ht="16.5" thickBot="1">
      <c r="A33" s="34" t="s">
        <v>24</v>
      </c>
      <c r="B33" s="10">
        <v>1</v>
      </c>
      <c r="C33" s="8">
        <v>2</v>
      </c>
      <c r="D33" s="8"/>
      <c r="E33" s="8">
        <v>2</v>
      </c>
      <c r="F33" s="8"/>
      <c r="G33" s="2">
        <f t="shared" si="1"/>
        <v>75</v>
      </c>
      <c r="H33" s="2">
        <v>70</v>
      </c>
      <c r="I33" s="2"/>
      <c r="J33" s="1"/>
      <c r="K33" s="1">
        <f t="shared" si="2"/>
        <v>72</v>
      </c>
      <c r="L33" s="3">
        <f t="shared" si="0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M9" sqref="M9"/>
    </sheetView>
  </sheetViews>
  <sheetFormatPr defaultColWidth="9.00390625" defaultRowHeight="16.5"/>
  <cols>
    <col min="1" max="1" width="9.00390625" style="7" customWidth="1"/>
    <col min="2" max="9" width="7.625" style="7" customWidth="1"/>
    <col min="10" max="11" width="8.625" style="7" customWidth="1"/>
    <col min="12" max="12" width="11.625" style="7" customWidth="1"/>
    <col min="13" max="13" width="9.75390625" style="7" customWidth="1"/>
    <col min="14" max="15" width="8.625" style="7" customWidth="1"/>
    <col min="16" max="18" width="9.00390625" style="7" customWidth="1"/>
    <col min="19" max="19" width="9.625" style="7" customWidth="1"/>
    <col min="20" max="16384" width="9.00390625" style="7" customWidth="1"/>
  </cols>
  <sheetData>
    <row r="1" spans="1:19" ht="33" customHeight="1">
      <c r="A1" s="54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0.25" thickBot="1">
      <c r="A2" s="11" t="s">
        <v>0</v>
      </c>
      <c r="B2" s="4" t="s">
        <v>76</v>
      </c>
      <c r="C2" s="4" t="s">
        <v>77</v>
      </c>
      <c r="D2" s="4" t="s">
        <v>78</v>
      </c>
      <c r="E2" s="4" t="s">
        <v>72</v>
      </c>
      <c r="F2" s="4" t="s">
        <v>73</v>
      </c>
      <c r="G2" s="4" t="s">
        <v>74</v>
      </c>
      <c r="H2" s="4" t="s">
        <v>80</v>
      </c>
      <c r="I2" s="4" t="s">
        <v>79</v>
      </c>
      <c r="J2" s="4" t="s">
        <v>6</v>
      </c>
      <c r="K2" s="4" t="s">
        <v>7</v>
      </c>
      <c r="L2" s="9" t="s">
        <v>36</v>
      </c>
      <c r="M2" s="4" t="s">
        <v>10</v>
      </c>
      <c r="N2" s="5" t="s">
        <v>8</v>
      </c>
      <c r="O2" s="6" t="s">
        <v>9</v>
      </c>
      <c r="P2" s="55"/>
      <c r="Q2" s="56"/>
      <c r="R2" s="56"/>
      <c r="S2" s="57"/>
    </row>
    <row r="3" spans="1:19" ht="16.5" thickBot="1">
      <c r="A3" s="33" t="s">
        <v>82</v>
      </c>
      <c r="B3" s="10"/>
      <c r="C3" s="8"/>
      <c r="D3" s="8"/>
      <c r="E3" s="8"/>
      <c r="F3" s="8"/>
      <c r="G3" s="8"/>
      <c r="H3" s="8"/>
      <c r="I3" s="8"/>
      <c r="J3" s="2">
        <f>70+SUM(B3:I3)</f>
        <v>70</v>
      </c>
      <c r="K3" s="2">
        <v>70</v>
      </c>
      <c r="L3" s="2"/>
      <c r="M3" s="1"/>
      <c r="N3" s="1">
        <f>J3*0.4+K3*0.6+L3+M3</f>
        <v>70</v>
      </c>
      <c r="O3" s="3">
        <f aca="true" t="shared" si="0" ref="O3:O33">RANK(N3,($N$3:$N$33))</f>
        <v>17</v>
      </c>
      <c r="P3" s="58"/>
      <c r="Q3" s="59"/>
      <c r="R3" s="59"/>
      <c r="S3" s="60"/>
    </row>
    <row r="4" spans="1:19" ht="16.5" thickBot="1">
      <c r="A4" s="34" t="s">
        <v>33</v>
      </c>
      <c r="B4" s="10"/>
      <c r="C4" s="8"/>
      <c r="D4" s="8"/>
      <c r="E4" s="8"/>
      <c r="F4" s="8"/>
      <c r="G4" s="8"/>
      <c r="H4" s="8">
        <v>-1</v>
      </c>
      <c r="I4" s="8"/>
      <c r="J4" s="2">
        <f aca="true" t="shared" si="1" ref="J4:J33">70+SUM(B4:I4)</f>
        <v>69</v>
      </c>
      <c r="K4" s="2">
        <v>70</v>
      </c>
      <c r="L4" s="2"/>
      <c r="M4" s="1"/>
      <c r="N4" s="1">
        <f aca="true" t="shared" si="2" ref="N4:N33">J4*0.4+K4*0.6+L4+M4</f>
        <v>69.6</v>
      </c>
      <c r="O4" s="3">
        <f t="shared" si="0"/>
        <v>23</v>
      </c>
      <c r="P4" s="58"/>
      <c r="Q4" s="59"/>
      <c r="R4" s="59"/>
      <c r="S4" s="60"/>
    </row>
    <row r="5" spans="1:19" ht="16.5" thickBot="1">
      <c r="A5" s="42" t="s">
        <v>43</v>
      </c>
      <c r="B5" s="43"/>
      <c r="C5" s="44"/>
      <c r="D5" s="44"/>
      <c r="E5" s="43">
        <v>1</v>
      </c>
      <c r="F5" s="44"/>
      <c r="G5" s="44">
        <v>1</v>
      </c>
      <c r="H5" s="44">
        <v>1</v>
      </c>
      <c r="I5" s="44"/>
      <c r="J5" s="45">
        <f t="shared" si="1"/>
        <v>73</v>
      </c>
      <c r="K5" s="45">
        <v>76</v>
      </c>
      <c r="L5" s="45"/>
      <c r="M5" s="46"/>
      <c r="N5" s="46">
        <f t="shared" si="2"/>
        <v>74.80000000000001</v>
      </c>
      <c r="O5" s="47">
        <f t="shared" si="0"/>
        <v>1</v>
      </c>
      <c r="P5" s="58"/>
      <c r="Q5" s="59"/>
      <c r="R5" s="59"/>
      <c r="S5" s="60"/>
    </row>
    <row r="6" spans="1:19" ht="16.5" thickBot="1">
      <c r="A6" s="34" t="s">
        <v>44</v>
      </c>
      <c r="B6" s="10"/>
      <c r="C6" s="8"/>
      <c r="D6" s="8"/>
      <c r="E6" s="10"/>
      <c r="F6" s="8"/>
      <c r="G6" s="8">
        <v>1</v>
      </c>
      <c r="H6" s="8">
        <v>1</v>
      </c>
      <c r="I6" s="8"/>
      <c r="J6" s="2">
        <f t="shared" si="1"/>
        <v>72</v>
      </c>
      <c r="K6" s="2">
        <v>70</v>
      </c>
      <c r="L6" s="2"/>
      <c r="M6" s="1"/>
      <c r="N6" s="1">
        <f t="shared" si="2"/>
        <v>70.8</v>
      </c>
      <c r="O6" s="3">
        <f t="shared" si="0"/>
        <v>8</v>
      </c>
      <c r="P6" s="58"/>
      <c r="Q6" s="59"/>
      <c r="R6" s="59"/>
      <c r="S6" s="60"/>
    </row>
    <row r="7" spans="1:19" ht="16.5" thickBot="1">
      <c r="A7" s="42" t="s">
        <v>27</v>
      </c>
      <c r="B7" s="43"/>
      <c r="C7" s="44"/>
      <c r="D7" s="44"/>
      <c r="E7" s="43"/>
      <c r="F7" s="44"/>
      <c r="G7" s="44"/>
      <c r="H7" s="44">
        <v>1</v>
      </c>
      <c r="I7" s="44"/>
      <c r="J7" s="45">
        <f t="shared" si="1"/>
        <v>71</v>
      </c>
      <c r="K7" s="45">
        <v>76</v>
      </c>
      <c r="L7" s="45"/>
      <c r="M7" s="46"/>
      <c r="N7" s="46">
        <f t="shared" si="2"/>
        <v>74</v>
      </c>
      <c r="O7" s="47">
        <f t="shared" si="0"/>
        <v>2</v>
      </c>
      <c r="P7" s="58"/>
      <c r="Q7" s="59"/>
      <c r="R7" s="59"/>
      <c r="S7" s="60"/>
    </row>
    <row r="8" spans="1:19" ht="16.5" thickBot="1">
      <c r="A8" s="34" t="s">
        <v>95</v>
      </c>
      <c r="B8" s="16"/>
      <c r="C8" s="17"/>
      <c r="D8" s="17"/>
      <c r="E8" s="16"/>
      <c r="F8" s="17"/>
      <c r="G8" s="17"/>
      <c r="H8" s="17"/>
      <c r="I8" s="17"/>
      <c r="J8" s="2">
        <f t="shared" si="1"/>
        <v>70</v>
      </c>
      <c r="K8" s="18">
        <v>71</v>
      </c>
      <c r="L8" s="18"/>
      <c r="M8" s="19"/>
      <c r="N8" s="19">
        <f t="shared" si="2"/>
        <v>70.6</v>
      </c>
      <c r="O8" s="20">
        <f t="shared" si="0"/>
        <v>9</v>
      </c>
      <c r="P8" s="58"/>
      <c r="Q8" s="59"/>
      <c r="R8" s="59"/>
      <c r="S8" s="60"/>
    </row>
    <row r="9" spans="1:19" ht="16.5" thickBot="1">
      <c r="A9" s="34" t="s">
        <v>17</v>
      </c>
      <c r="B9" s="16"/>
      <c r="C9" s="17"/>
      <c r="D9" s="17"/>
      <c r="E9" s="16"/>
      <c r="F9" s="17"/>
      <c r="G9" s="17">
        <v>-1</v>
      </c>
      <c r="H9" s="17"/>
      <c r="I9" s="17"/>
      <c r="J9" s="2">
        <f t="shared" si="1"/>
        <v>69</v>
      </c>
      <c r="K9" s="18">
        <v>70</v>
      </c>
      <c r="L9" s="18"/>
      <c r="M9" s="19"/>
      <c r="N9" s="19">
        <f t="shared" si="2"/>
        <v>69.6</v>
      </c>
      <c r="O9" s="20">
        <f t="shared" si="0"/>
        <v>23</v>
      </c>
      <c r="P9" s="58"/>
      <c r="Q9" s="59"/>
      <c r="R9" s="59"/>
      <c r="S9" s="60"/>
    </row>
    <row r="10" spans="1:19" ht="16.5" thickBot="1">
      <c r="A10" s="34" t="s">
        <v>16</v>
      </c>
      <c r="B10" s="16"/>
      <c r="C10" s="17"/>
      <c r="D10" s="17"/>
      <c r="E10" s="16"/>
      <c r="F10" s="17"/>
      <c r="G10" s="17">
        <v>-1</v>
      </c>
      <c r="H10" s="17">
        <v>-1</v>
      </c>
      <c r="I10" s="17"/>
      <c r="J10" s="2">
        <f t="shared" si="1"/>
        <v>68</v>
      </c>
      <c r="K10" s="18">
        <v>70</v>
      </c>
      <c r="L10" s="18"/>
      <c r="M10" s="19"/>
      <c r="N10" s="19">
        <f t="shared" si="2"/>
        <v>69.2</v>
      </c>
      <c r="O10" s="20">
        <f t="shared" si="0"/>
        <v>28</v>
      </c>
      <c r="P10" s="58"/>
      <c r="Q10" s="59"/>
      <c r="R10" s="59"/>
      <c r="S10" s="60"/>
    </row>
    <row r="11" spans="1:19" ht="16.5" thickBot="1">
      <c r="A11" s="34" t="s">
        <v>18</v>
      </c>
      <c r="B11" s="16"/>
      <c r="C11" s="17"/>
      <c r="D11" s="17"/>
      <c r="E11" s="16">
        <v>2</v>
      </c>
      <c r="F11" s="17"/>
      <c r="G11" s="17">
        <v>-1</v>
      </c>
      <c r="H11" s="17"/>
      <c r="I11" s="17"/>
      <c r="J11" s="2">
        <f t="shared" si="1"/>
        <v>71</v>
      </c>
      <c r="K11" s="18">
        <v>70</v>
      </c>
      <c r="L11" s="18"/>
      <c r="M11" s="19"/>
      <c r="N11" s="19">
        <f t="shared" si="2"/>
        <v>70.4</v>
      </c>
      <c r="O11" s="20">
        <f t="shared" si="0"/>
        <v>12</v>
      </c>
      <c r="P11" s="58"/>
      <c r="Q11" s="59"/>
      <c r="R11" s="59"/>
      <c r="S11" s="60"/>
    </row>
    <row r="12" spans="1:19" ht="16.5" thickBot="1">
      <c r="A12" s="34" t="s">
        <v>15</v>
      </c>
      <c r="B12" s="16"/>
      <c r="C12" s="17"/>
      <c r="D12" s="17"/>
      <c r="E12" s="16">
        <v>1</v>
      </c>
      <c r="F12" s="17"/>
      <c r="G12" s="17"/>
      <c r="H12" s="17"/>
      <c r="I12" s="17"/>
      <c r="J12" s="2">
        <f t="shared" si="1"/>
        <v>71</v>
      </c>
      <c r="K12" s="18">
        <v>71</v>
      </c>
      <c r="L12" s="18"/>
      <c r="M12" s="19"/>
      <c r="N12" s="19">
        <f t="shared" si="2"/>
        <v>71</v>
      </c>
      <c r="O12" s="20">
        <f t="shared" si="0"/>
        <v>7</v>
      </c>
      <c r="P12" s="58"/>
      <c r="Q12" s="59"/>
      <c r="R12" s="59"/>
      <c r="S12" s="60"/>
    </row>
    <row r="13" spans="1:19" ht="16.5" thickBot="1">
      <c r="A13" s="34" t="s">
        <v>14</v>
      </c>
      <c r="B13" s="16"/>
      <c r="C13" s="17"/>
      <c r="D13" s="17"/>
      <c r="E13" s="16"/>
      <c r="F13" s="17"/>
      <c r="G13" s="17"/>
      <c r="H13" s="17"/>
      <c r="I13" s="17"/>
      <c r="J13" s="2">
        <f t="shared" si="1"/>
        <v>70</v>
      </c>
      <c r="K13" s="18">
        <v>70</v>
      </c>
      <c r="L13" s="18"/>
      <c r="M13" s="19"/>
      <c r="N13" s="19">
        <f t="shared" si="2"/>
        <v>70</v>
      </c>
      <c r="O13" s="20">
        <f t="shared" si="0"/>
        <v>17</v>
      </c>
      <c r="P13" s="58"/>
      <c r="Q13" s="59"/>
      <c r="R13" s="59"/>
      <c r="S13" s="60"/>
    </row>
    <row r="14" spans="1:19" ht="16.5" thickBot="1">
      <c r="A14" s="42" t="s">
        <v>13</v>
      </c>
      <c r="B14" s="43"/>
      <c r="C14" s="44"/>
      <c r="D14" s="44"/>
      <c r="E14" s="43">
        <v>2</v>
      </c>
      <c r="F14" s="44"/>
      <c r="G14" s="44"/>
      <c r="H14" s="44"/>
      <c r="I14" s="44"/>
      <c r="J14" s="45">
        <f t="shared" si="1"/>
        <v>72</v>
      </c>
      <c r="K14" s="45">
        <v>74</v>
      </c>
      <c r="L14" s="45"/>
      <c r="M14" s="46"/>
      <c r="N14" s="46">
        <f t="shared" si="2"/>
        <v>73.2</v>
      </c>
      <c r="O14" s="47">
        <f t="shared" si="0"/>
        <v>4</v>
      </c>
      <c r="P14" s="58"/>
      <c r="Q14" s="59"/>
      <c r="R14" s="59"/>
      <c r="S14" s="60"/>
    </row>
    <row r="15" spans="1:19" ht="16.5" thickBot="1">
      <c r="A15" s="34" t="s">
        <v>12</v>
      </c>
      <c r="B15" s="10"/>
      <c r="C15" s="8"/>
      <c r="D15" s="8"/>
      <c r="E15" s="10"/>
      <c r="F15" s="8"/>
      <c r="G15" s="8"/>
      <c r="H15" s="8"/>
      <c r="I15" s="8"/>
      <c r="J15" s="2">
        <f t="shared" si="1"/>
        <v>70</v>
      </c>
      <c r="K15" s="2">
        <v>71</v>
      </c>
      <c r="L15" s="2"/>
      <c r="M15" s="1"/>
      <c r="N15" s="1">
        <f t="shared" si="2"/>
        <v>70.6</v>
      </c>
      <c r="O15" s="3">
        <f t="shared" si="0"/>
        <v>9</v>
      </c>
      <c r="P15" s="58"/>
      <c r="Q15" s="59"/>
      <c r="R15" s="59"/>
      <c r="S15" s="60"/>
    </row>
    <row r="16" spans="1:19" ht="16.5" thickBot="1">
      <c r="A16" s="34" t="s">
        <v>89</v>
      </c>
      <c r="B16" s="10"/>
      <c r="C16" s="8"/>
      <c r="D16" s="8"/>
      <c r="E16" s="10"/>
      <c r="F16" s="8"/>
      <c r="G16" s="8"/>
      <c r="H16" s="8"/>
      <c r="I16" s="8"/>
      <c r="J16" s="2">
        <f t="shared" si="1"/>
        <v>70</v>
      </c>
      <c r="K16" s="2">
        <v>70</v>
      </c>
      <c r="L16" s="2"/>
      <c r="M16" s="1"/>
      <c r="N16" s="1">
        <f t="shared" si="2"/>
        <v>70</v>
      </c>
      <c r="O16" s="3">
        <f t="shared" si="0"/>
        <v>17</v>
      </c>
      <c r="P16" s="58"/>
      <c r="Q16" s="59"/>
      <c r="R16" s="59"/>
      <c r="S16" s="60"/>
    </row>
    <row r="17" spans="1:19" ht="16.5" thickBot="1">
      <c r="A17" s="34" t="s">
        <v>83</v>
      </c>
      <c r="B17" s="10"/>
      <c r="C17" s="8"/>
      <c r="D17" s="8"/>
      <c r="E17" s="10"/>
      <c r="F17" s="8"/>
      <c r="G17" s="8"/>
      <c r="H17" s="8"/>
      <c r="I17" s="8"/>
      <c r="J17" s="2">
        <f t="shared" si="1"/>
        <v>70</v>
      </c>
      <c r="K17" s="2">
        <v>70</v>
      </c>
      <c r="L17" s="2"/>
      <c r="M17" s="1"/>
      <c r="N17" s="1">
        <f t="shared" si="2"/>
        <v>70</v>
      </c>
      <c r="O17" s="3">
        <f t="shared" si="0"/>
        <v>17</v>
      </c>
      <c r="P17" s="58"/>
      <c r="Q17" s="59"/>
      <c r="R17" s="59"/>
      <c r="S17" s="60"/>
    </row>
    <row r="18" spans="1:19" ht="16.5" thickBot="1">
      <c r="A18" s="34" t="s">
        <v>19</v>
      </c>
      <c r="B18" s="10"/>
      <c r="C18" s="8"/>
      <c r="D18" s="8"/>
      <c r="E18" s="10">
        <v>-2</v>
      </c>
      <c r="F18" s="8"/>
      <c r="G18" s="8">
        <v>-2</v>
      </c>
      <c r="H18" s="8">
        <v>-2</v>
      </c>
      <c r="I18" s="8"/>
      <c r="J18" s="2">
        <f t="shared" si="1"/>
        <v>64</v>
      </c>
      <c r="K18" s="2">
        <v>70</v>
      </c>
      <c r="L18" s="2"/>
      <c r="M18" s="1"/>
      <c r="N18" s="1">
        <f t="shared" si="2"/>
        <v>67.6</v>
      </c>
      <c r="O18" s="3">
        <f t="shared" si="0"/>
        <v>30</v>
      </c>
      <c r="P18" s="58"/>
      <c r="Q18" s="59"/>
      <c r="R18" s="59"/>
      <c r="S18" s="60"/>
    </row>
    <row r="19" spans="1:19" ht="16.5" thickBot="1">
      <c r="A19" s="34" t="s">
        <v>29</v>
      </c>
      <c r="B19" s="10"/>
      <c r="C19" s="8"/>
      <c r="D19" s="8"/>
      <c r="E19" s="10"/>
      <c r="F19" s="8"/>
      <c r="G19" s="8">
        <v>-1</v>
      </c>
      <c r="H19" s="8"/>
      <c r="I19" s="8"/>
      <c r="J19" s="2">
        <f t="shared" si="1"/>
        <v>69</v>
      </c>
      <c r="K19" s="2">
        <v>71</v>
      </c>
      <c r="L19" s="2"/>
      <c r="M19" s="1"/>
      <c r="N19" s="1">
        <f t="shared" si="2"/>
        <v>70.2</v>
      </c>
      <c r="O19" s="3">
        <f t="shared" si="0"/>
        <v>16</v>
      </c>
      <c r="P19" s="58"/>
      <c r="Q19" s="59"/>
      <c r="R19" s="59"/>
      <c r="S19" s="60"/>
    </row>
    <row r="20" spans="1:19" ht="16.5" thickBot="1">
      <c r="A20" s="34" t="s">
        <v>26</v>
      </c>
      <c r="B20" s="10"/>
      <c r="C20" s="8"/>
      <c r="D20" s="8"/>
      <c r="E20" s="10"/>
      <c r="F20" s="8"/>
      <c r="G20" s="8">
        <v>-1</v>
      </c>
      <c r="H20" s="8">
        <v>-1</v>
      </c>
      <c r="I20" s="8"/>
      <c r="J20" s="2">
        <f t="shared" si="1"/>
        <v>68</v>
      </c>
      <c r="K20" s="2">
        <v>71</v>
      </c>
      <c r="L20" s="2"/>
      <c r="M20" s="1"/>
      <c r="N20" s="1">
        <f t="shared" si="2"/>
        <v>69.80000000000001</v>
      </c>
      <c r="O20" s="3">
        <f t="shared" si="0"/>
        <v>22</v>
      </c>
      <c r="P20" s="58"/>
      <c r="Q20" s="59"/>
      <c r="R20" s="59"/>
      <c r="S20" s="60"/>
    </row>
    <row r="21" spans="1:19" ht="16.5" thickBot="1">
      <c r="A21" s="34" t="s">
        <v>25</v>
      </c>
      <c r="B21" s="10"/>
      <c r="C21" s="8"/>
      <c r="D21" s="8"/>
      <c r="E21" s="10"/>
      <c r="F21" s="8"/>
      <c r="G21" s="8"/>
      <c r="H21" s="8"/>
      <c r="I21" s="8"/>
      <c r="J21" s="2">
        <f t="shared" si="1"/>
        <v>70</v>
      </c>
      <c r="K21" s="2">
        <v>71</v>
      </c>
      <c r="L21" s="2"/>
      <c r="M21" s="1"/>
      <c r="N21" s="1">
        <f t="shared" si="2"/>
        <v>70.6</v>
      </c>
      <c r="O21" s="3">
        <f t="shared" si="0"/>
        <v>9</v>
      </c>
      <c r="P21" s="58"/>
      <c r="Q21" s="59"/>
      <c r="R21" s="59"/>
      <c r="S21" s="60"/>
    </row>
    <row r="22" spans="1:19" ht="16.5" thickBot="1">
      <c r="A22" s="34" t="s">
        <v>34</v>
      </c>
      <c r="B22" s="10"/>
      <c r="C22" s="8"/>
      <c r="D22" s="8"/>
      <c r="E22" s="10"/>
      <c r="F22" s="8"/>
      <c r="G22" s="8"/>
      <c r="H22" s="8"/>
      <c r="I22" s="8"/>
      <c r="J22" s="2"/>
      <c r="K22" s="2"/>
      <c r="L22" s="2"/>
      <c r="M22" s="1"/>
      <c r="N22" s="1"/>
      <c r="O22" s="3"/>
      <c r="P22" s="58"/>
      <c r="Q22" s="59"/>
      <c r="R22" s="59"/>
      <c r="S22" s="60"/>
    </row>
    <row r="23" spans="1:19" ht="16.5" thickBot="1">
      <c r="A23" s="34" t="s">
        <v>42</v>
      </c>
      <c r="B23" s="10"/>
      <c r="C23" s="8"/>
      <c r="D23" s="8"/>
      <c r="E23" s="10">
        <v>1</v>
      </c>
      <c r="F23" s="8"/>
      <c r="G23" s="8">
        <v>-1</v>
      </c>
      <c r="H23" s="8">
        <v>-1</v>
      </c>
      <c r="I23" s="8"/>
      <c r="J23" s="2">
        <f t="shared" si="1"/>
        <v>69</v>
      </c>
      <c r="K23" s="2">
        <v>70</v>
      </c>
      <c r="L23" s="2"/>
      <c r="M23" s="1"/>
      <c r="N23" s="1">
        <f t="shared" si="2"/>
        <v>69.6</v>
      </c>
      <c r="O23" s="3">
        <f t="shared" si="0"/>
        <v>23</v>
      </c>
      <c r="P23" s="58"/>
      <c r="Q23" s="59"/>
      <c r="R23" s="59"/>
      <c r="S23" s="60"/>
    </row>
    <row r="24" spans="1:19" ht="16.5" thickBot="1">
      <c r="A24" s="42" t="s">
        <v>30</v>
      </c>
      <c r="B24" s="43"/>
      <c r="C24" s="44"/>
      <c r="D24" s="44"/>
      <c r="E24" s="43">
        <v>1</v>
      </c>
      <c r="F24" s="44"/>
      <c r="G24" s="44">
        <v>1</v>
      </c>
      <c r="H24" s="44">
        <v>1</v>
      </c>
      <c r="I24" s="44"/>
      <c r="J24" s="45">
        <f t="shared" si="1"/>
        <v>73</v>
      </c>
      <c r="K24" s="45">
        <v>74</v>
      </c>
      <c r="L24" s="45"/>
      <c r="M24" s="46"/>
      <c r="N24" s="46">
        <f t="shared" si="2"/>
        <v>73.6</v>
      </c>
      <c r="O24" s="47">
        <f t="shared" si="0"/>
        <v>3</v>
      </c>
      <c r="P24" s="58"/>
      <c r="Q24" s="59"/>
      <c r="R24" s="59"/>
      <c r="S24" s="60"/>
    </row>
    <row r="25" spans="1:19" ht="16.5" thickBot="1">
      <c r="A25" s="34" t="s">
        <v>31</v>
      </c>
      <c r="B25" s="10"/>
      <c r="C25" s="8"/>
      <c r="D25" s="8"/>
      <c r="E25" s="10">
        <v>-1</v>
      </c>
      <c r="F25" s="8"/>
      <c r="G25" s="8"/>
      <c r="H25" s="8"/>
      <c r="I25" s="8"/>
      <c r="J25" s="2">
        <f t="shared" si="1"/>
        <v>69</v>
      </c>
      <c r="K25" s="2">
        <v>70</v>
      </c>
      <c r="L25" s="2"/>
      <c r="M25" s="1"/>
      <c r="N25" s="1">
        <f t="shared" si="2"/>
        <v>69.6</v>
      </c>
      <c r="O25" s="3">
        <f t="shared" si="0"/>
        <v>23</v>
      </c>
      <c r="P25" s="58"/>
      <c r="Q25" s="59"/>
      <c r="R25" s="59"/>
      <c r="S25" s="60"/>
    </row>
    <row r="26" spans="1:19" ht="16.5" thickBot="1">
      <c r="A26" s="34" t="s">
        <v>32</v>
      </c>
      <c r="B26" s="16"/>
      <c r="C26" s="17"/>
      <c r="D26" s="17"/>
      <c r="E26" s="16"/>
      <c r="F26" s="17"/>
      <c r="G26" s="17"/>
      <c r="H26" s="17">
        <v>1</v>
      </c>
      <c r="I26" s="17"/>
      <c r="J26" s="2">
        <f t="shared" si="1"/>
        <v>71</v>
      </c>
      <c r="K26" s="18">
        <v>70</v>
      </c>
      <c r="L26" s="18"/>
      <c r="M26" s="19"/>
      <c r="N26" s="19">
        <f t="shared" si="2"/>
        <v>70.4</v>
      </c>
      <c r="O26" s="20">
        <f t="shared" si="0"/>
        <v>12</v>
      </c>
      <c r="P26" s="58"/>
      <c r="Q26" s="59"/>
      <c r="R26" s="59"/>
      <c r="S26" s="60"/>
    </row>
    <row r="27" spans="1:19" ht="16.5" thickBot="1">
      <c r="A27" s="34" t="s">
        <v>35</v>
      </c>
      <c r="B27" s="16"/>
      <c r="C27" s="17"/>
      <c r="D27" s="17"/>
      <c r="E27" s="16"/>
      <c r="F27" s="17"/>
      <c r="G27" s="17">
        <v>-1</v>
      </c>
      <c r="H27" s="17">
        <v>-1</v>
      </c>
      <c r="I27" s="17"/>
      <c r="J27" s="2">
        <f t="shared" si="1"/>
        <v>68</v>
      </c>
      <c r="K27" s="18">
        <v>70</v>
      </c>
      <c r="L27" s="18"/>
      <c r="M27" s="19"/>
      <c r="N27" s="19">
        <f t="shared" si="2"/>
        <v>69.2</v>
      </c>
      <c r="O27" s="20">
        <f t="shared" si="0"/>
        <v>28</v>
      </c>
      <c r="P27" s="58"/>
      <c r="Q27" s="59"/>
      <c r="R27" s="59"/>
      <c r="S27" s="60"/>
    </row>
    <row r="28" spans="1:19" ht="16.5" thickBot="1">
      <c r="A28" s="34" t="s">
        <v>28</v>
      </c>
      <c r="B28" s="16"/>
      <c r="C28" s="17"/>
      <c r="D28" s="17"/>
      <c r="E28" s="16"/>
      <c r="F28" s="17"/>
      <c r="G28" s="17"/>
      <c r="H28" s="17">
        <v>-1</v>
      </c>
      <c r="I28" s="17"/>
      <c r="J28" s="2">
        <f t="shared" si="1"/>
        <v>69</v>
      </c>
      <c r="K28" s="18">
        <v>70</v>
      </c>
      <c r="L28" s="18"/>
      <c r="M28" s="19"/>
      <c r="N28" s="19">
        <f t="shared" si="2"/>
        <v>69.6</v>
      </c>
      <c r="O28" s="20">
        <f t="shared" si="0"/>
        <v>23</v>
      </c>
      <c r="P28" s="58"/>
      <c r="Q28" s="59"/>
      <c r="R28" s="59"/>
      <c r="S28" s="60"/>
    </row>
    <row r="29" spans="1:19" ht="16.5" thickBot="1">
      <c r="A29" s="34" t="s">
        <v>81</v>
      </c>
      <c r="B29" s="16"/>
      <c r="C29" s="17"/>
      <c r="D29" s="17"/>
      <c r="E29" s="16">
        <v>1</v>
      </c>
      <c r="F29" s="17"/>
      <c r="G29" s="17"/>
      <c r="H29" s="17"/>
      <c r="I29" s="17"/>
      <c r="J29" s="2">
        <f t="shared" si="1"/>
        <v>71</v>
      </c>
      <c r="K29" s="18">
        <v>70</v>
      </c>
      <c r="L29" s="18"/>
      <c r="M29" s="19"/>
      <c r="N29" s="19">
        <f t="shared" si="2"/>
        <v>70.4</v>
      </c>
      <c r="O29" s="20">
        <f t="shared" si="0"/>
        <v>12</v>
      </c>
      <c r="P29" s="58"/>
      <c r="Q29" s="59"/>
      <c r="R29" s="59"/>
      <c r="S29" s="60"/>
    </row>
    <row r="30" spans="1:19" ht="16.5" thickBot="1">
      <c r="A30" s="42" t="s">
        <v>21</v>
      </c>
      <c r="B30" s="43"/>
      <c r="C30" s="44"/>
      <c r="D30" s="44"/>
      <c r="E30" s="43">
        <v>1</v>
      </c>
      <c r="F30" s="44"/>
      <c r="G30" s="44"/>
      <c r="H30" s="44"/>
      <c r="I30" s="44"/>
      <c r="J30" s="45">
        <f t="shared" si="1"/>
        <v>71</v>
      </c>
      <c r="K30" s="45">
        <v>74</v>
      </c>
      <c r="L30" s="45"/>
      <c r="M30" s="46"/>
      <c r="N30" s="46">
        <f t="shared" si="2"/>
        <v>72.8</v>
      </c>
      <c r="O30" s="47">
        <f t="shared" si="0"/>
        <v>5</v>
      </c>
      <c r="P30" s="58"/>
      <c r="Q30" s="59"/>
      <c r="R30" s="59"/>
      <c r="S30" s="60"/>
    </row>
    <row r="31" spans="1:19" ht="16.5" thickBot="1">
      <c r="A31" s="42" t="s">
        <v>22</v>
      </c>
      <c r="B31" s="43"/>
      <c r="C31" s="44"/>
      <c r="D31" s="44"/>
      <c r="E31" s="43">
        <v>1</v>
      </c>
      <c r="F31" s="44"/>
      <c r="G31" s="44">
        <v>1</v>
      </c>
      <c r="H31" s="44"/>
      <c r="I31" s="44"/>
      <c r="J31" s="45">
        <f t="shared" si="1"/>
        <v>72</v>
      </c>
      <c r="K31" s="45">
        <v>73</v>
      </c>
      <c r="L31" s="45"/>
      <c r="M31" s="46"/>
      <c r="N31" s="46">
        <f t="shared" si="2"/>
        <v>72.6</v>
      </c>
      <c r="O31" s="47">
        <f t="shared" si="0"/>
        <v>6</v>
      </c>
      <c r="P31" s="58"/>
      <c r="Q31" s="59"/>
      <c r="R31" s="59"/>
      <c r="S31" s="60"/>
    </row>
    <row r="32" spans="1:19" ht="16.5" thickBot="1">
      <c r="A32" s="34" t="s">
        <v>23</v>
      </c>
      <c r="B32" s="10"/>
      <c r="C32" s="8"/>
      <c r="D32" s="8"/>
      <c r="E32" s="10"/>
      <c r="F32" s="8"/>
      <c r="G32" s="8"/>
      <c r="H32" s="8"/>
      <c r="I32" s="8"/>
      <c r="J32" s="2">
        <f t="shared" si="1"/>
        <v>70</v>
      </c>
      <c r="K32" s="2">
        <v>70</v>
      </c>
      <c r="L32" s="2"/>
      <c r="M32" s="1"/>
      <c r="N32" s="19">
        <f t="shared" si="2"/>
        <v>70</v>
      </c>
      <c r="O32" s="20">
        <f t="shared" si="0"/>
        <v>17</v>
      </c>
      <c r="P32" s="58"/>
      <c r="Q32" s="59"/>
      <c r="R32" s="59"/>
      <c r="S32" s="60"/>
    </row>
    <row r="33" spans="1:19" ht="16.5" thickBot="1">
      <c r="A33" s="34" t="s">
        <v>24</v>
      </c>
      <c r="B33" s="16"/>
      <c r="C33" s="17"/>
      <c r="D33" s="17"/>
      <c r="E33" s="16">
        <v>1</v>
      </c>
      <c r="F33" s="17"/>
      <c r="G33" s="17">
        <v>1</v>
      </c>
      <c r="H33" s="17">
        <v>-1</v>
      </c>
      <c r="I33" s="17"/>
      <c r="J33" s="2">
        <f t="shared" si="1"/>
        <v>71</v>
      </c>
      <c r="K33" s="18">
        <v>70</v>
      </c>
      <c r="L33" s="18"/>
      <c r="M33" s="19"/>
      <c r="N33" s="19">
        <f t="shared" si="2"/>
        <v>70.4</v>
      </c>
      <c r="O33" s="20">
        <f t="shared" si="0"/>
        <v>12</v>
      </c>
      <c r="P33" s="61"/>
      <c r="Q33" s="62"/>
      <c r="R33" s="62"/>
      <c r="S33" s="63"/>
    </row>
  </sheetData>
  <sheetProtection/>
  <mergeCells count="2">
    <mergeCell ref="A1:S1"/>
    <mergeCell ref="P2:S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J7" sqref="J7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7">
        <v>6</v>
      </c>
      <c r="C3" s="17">
        <v>6</v>
      </c>
      <c r="D3" s="17">
        <v>4</v>
      </c>
      <c r="E3" s="17">
        <v>5</v>
      </c>
      <c r="F3" s="17"/>
      <c r="G3" s="18">
        <f>70+SUM(B3:F3)</f>
        <v>91</v>
      </c>
      <c r="H3" s="18">
        <v>70</v>
      </c>
      <c r="I3" s="18"/>
      <c r="J3" s="19"/>
      <c r="K3" s="19">
        <f aca="true" t="shared" si="0" ref="K3:K33">G3*0.4+H3*0.6+I3+J3</f>
        <v>78.4</v>
      </c>
      <c r="L3" s="20">
        <f aca="true" t="shared" si="1" ref="L3:L33">RANK(K3,($K$3:$K$33))</f>
        <v>20</v>
      </c>
      <c r="M3" s="58"/>
      <c r="N3" s="59"/>
      <c r="O3" s="59"/>
      <c r="P3" s="60"/>
    </row>
    <row r="4" spans="1:16" ht="16.5" thickBot="1">
      <c r="A4" s="34" t="s">
        <v>33</v>
      </c>
      <c r="B4" s="17">
        <v>4</v>
      </c>
      <c r="C4" s="17">
        <v>7</v>
      </c>
      <c r="D4" s="17">
        <v>7</v>
      </c>
      <c r="E4" s="17">
        <v>8</v>
      </c>
      <c r="F4" s="17"/>
      <c r="G4" s="18">
        <f aca="true" t="shared" si="2" ref="G4:G33">70+SUM(B4:F4)</f>
        <v>96</v>
      </c>
      <c r="H4" s="18">
        <v>70</v>
      </c>
      <c r="I4" s="18"/>
      <c r="J4" s="19"/>
      <c r="K4" s="19">
        <f t="shared" si="0"/>
        <v>80.4</v>
      </c>
      <c r="L4" s="20">
        <f t="shared" si="1"/>
        <v>14</v>
      </c>
      <c r="M4" s="58"/>
      <c r="N4" s="59"/>
      <c r="O4" s="59"/>
      <c r="P4" s="60"/>
    </row>
    <row r="5" spans="1:16" ht="16.5" thickBot="1">
      <c r="A5" s="42" t="s">
        <v>43</v>
      </c>
      <c r="B5" s="44">
        <v>6</v>
      </c>
      <c r="C5" s="44">
        <v>7</v>
      </c>
      <c r="D5" s="44">
        <v>9</v>
      </c>
      <c r="E5" s="44">
        <v>9</v>
      </c>
      <c r="F5" s="44"/>
      <c r="G5" s="45">
        <f t="shared" si="2"/>
        <v>101</v>
      </c>
      <c r="H5" s="45">
        <v>75</v>
      </c>
      <c r="I5" s="45"/>
      <c r="J5" s="46"/>
      <c r="K5" s="46">
        <f t="shared" si="0"/>
        <v>85.4</v>
      </c>
      <c r="L5" s="47">
        <f t="shared" si="1"/>
        <v>2</v>
      </c>
      <c r="M5" s="58"/>
      <c r="N5" s="59"/>
      <c r="O5" s="59"/>
      <c r="P5" s="60"/>
    </row>
    <row r="6" spans="1:16" ht="16.5" thickBot="1">
      <c r="A6" s="34" t="s">
        <v>44</v>
      </c>
      <c r="B6" s="17">
        <v>3</v>
      </c>
      <c r="C6" s="17">
        <v>7</v>
      </c>
      <c r="D6" s="17">
        <v>8</v>
      </c>
      <c r="E6" s="17">
        <v>9</v>
      </c>
      <c r="F6" s="17"/>
      <c r="G6" s="18">
        <f t="shared" si="2"/>
        <v>97</v>
      </c>
      <c r="H6" s="18">
        <v>71</v>
      </c>
      <c r="I6" s="18"/>
      <c r="J6" s="19"/>
      <c r="K6" s="19">
        <f t="shared" si="0"/>
        <v>81.4</v>
      </c>
      <c r="L6" s="20">
        <f t="shared" si="1"/>
        <v>9</v>
      </c>
      <c r="M6" s="58"/>
      <c r="N6" s="59"/>
      <c r="O6" s="59"/>
      <c r="P6" s="60"/>
    </row>
    <row r="7" spans="1:16" ht="16.5" thickBot="1">
      <c r="A7" s="42" t="s">
        <v>27</v>
      </c>
      <c r="B7" s="44">
        <v>8</v>
      </c>
      <c r="C7" s="44">
        <v>9</v>
      </c>
      <c r="D7" s="44">
        <v>9</v>
      </c>
      <c r="E7" s="44">
        <v>8</v>
      </c>
      <c r="F7" s="44"/>
      <c r="G7" s="45">
        <f t="shared" si="2"/>
        <v>104</v>
      </c>
      <c r="H7" s="45">
        <v>75</v>
      </c>
      <c r="I7" s="45"/>
      <c r="J7" s="46"/>
      <c r="K7" s="46">
        <f t="shared" si="0"/>
        <v>86.6</v>
      </c>
      <c r="L7" s="47">
        <f t="shared" si="1"/>
        <v>1</v>
      </c>
      <c r="M7" s="58"/>
      <c r="N7" s="59"/>
      <c r="O7" s="59"/>
      <c r="P7" s="60"/>
    </row>
    <row r="8" spans="1:16" ht="16.5" thickBot="1">
      <c r="A8" s="42" t="s">
        <v>96</v>
      </c>
      <c r="B8" s="44">
        <v>7</v>
      </c>
      <c r="C8" s="44">
        <v>7</v>
      </c>
      <c r="D8" s="44">
        <v>9</v>
      </c>
      <c r="E8" s="44">
        <v>7</v>
      </c>
      <c r="F8" s="44"/>
      <c r="G8" s="45">
        <f t="shared" si="2"/>
        <v>100</v>
      </c>
      <c r="H8" s="45">
        <v>73</v>
      </c>
      <c r="I8" s="45"/>
      <c r="J8" s="46"/>
      <c r="K8" s="46">
        <f t="shared" si="0"/>
        <v>83.8</v>
      </c>
      <c r="L8" s="47">
        <f t="shared" si="1"/>
        <v>3</v>
      </c>
      <c r="M8" s="58"/>
      <c r="N8" s="59"/>
      <c r="O8" s="59"/>
      <c r="P8" s="60"/>
    </row>
    <row r="9" spans="1:16" ht="16.5" thickBot="1">
      <c r="A9" s="42" t="s">
        <v>17</v>
      </c>
      <c r="B9" s="44">
        <v>5</v>
      </c>
      <c r="C9" s="44">
        <v>7</v>
      </c>
      <c r="D9" s="44">
        <v>8</v>
      </c>
      <c r="E9" s="44">
        <v>9</v>
      </c>
      <c r="F9" s="44"/>
      <c r="G9" s="45">
        <f t="shared" si="2"/>
        <v>99</v>
      </c>
      <c r="H9" s="45">
        <v>73</v>
      </c>
      <c r="I9" s="45"/>
      <c r="J9" s="46"/>
      <c r="K9" s="46">
        <f t="shared" si="0"/>
        <v>83.4</v>
      </c>
      <c r="L9" s="47">
        <f t="shared" si="1"/>
        <v>4</v>
      </c>
      <c r="M9" s="58"/>
      <c r="N9" s="59"/>
      <c r="O9" s="59"/>
      <c r="P9" s="60"/>
    </row>
    <row r="10" spans="1:16" ht="16.5" thickBot="1">
      <c r="A10" s="42" t="s">
        <v>16</v>
      </c>
      <c r="B10" s="44">
        <v>5</v>
      </c>
      <c r="C10" s="44">
        <v>8</v>
      </c>
      <c r="D10" s="44">
        <v>8</v>
      </c>
      <c r="E10" s="44">
        <v>9</v>
      </c>
      <c r="F10" s="44"/>
      <c r="G10" s="45">
        <f t="shared" si="2"/>
        <v>100</v>
      </c>
      <c r="H10" s="45">
        <v>71</v>
      </c>
      <c r="I10" s="45"/>
      <c r="J10" s="46"/>
      <c r="K10" s="46">
        <f t="shared" si="0"/>
        <v>82.6</v>
      </c>
      <c r="L10" s="47">
        <f t="shared" si="1"/>
        <v>6</v>
      </c>
      <c r="M10" s="58"/>
      <c r="N10" s="59"/>
      <c r="O10" s="59"/>
      <c r="P10" s="60"/>
    </row>
    <row r="11" spans="1:16" ht="16.5" thickBot="1">
      <c r="A11" s="42" t="s">
        <v>18</v>
      </c>
      <c r="B11" s="44">
        <v>7</v>
      </c>
      <c r="C11" s="44">
        <v>7</v>
      </c>
      <c r="D11" s="44">
        <v>8</v>
      </c>
      <c r="E11" s="44">
        <v>7</v>
      </c>
      <c r="F11" s="44"/>
      <c r="G11" s="45">
        <f t="shared" si="2"/>
        <v>99</v>
      </c>
      <c r="H11" s="45">
        <v>72</v>
      </c>
      <c r="I11" s="45"/>
      <c r="J11" s="46"/>
      <c r="K11" s="46">
        <f t="shared" si="0"/>
        <v>82.8</v>
      </c>
      <c r="L11" s="47">
        <f t="shared" si="1"/>
        <v>5</v>
      </c>
      <c r="M11" s="58"/>
      <c r="N11" s="59"/>
      <c r="O11" s="59"/>
      <c r="P11" s="60"/>
    </row>
    <row r="12" spans="1:16" ht="16.5" thickBot="1">
      <c r="A12" s="34" t="s">
        <v>15</v>
      </c>
      <c r="B12" s="17">
        <v>4</v>
      </c>
      <c r="C12" s="17">
        <v>8</v>
      </c>
      <c r="D12" s="17">
        <v>7</v>
      </c>
      <c r="E12" s="17">
        <v>9</v>
      </c>
      <c r="F12" s="17"/>
      <c r="G12" s="18">
        <f t="shared" si="2"/>
        <v>98</v>
      </c>
      <c r="H12" s="18">
        <v>70</v>
      </c>
      <c r="I12" s="18"/>
      <c r="J12" s="19"/>
      <c r="K12" s="19">
        <f t="shared" si="0"/>
        <v>81.2</v>
      </c>
      <c r="L12" s="20">
        <f t="shared" si="1"/>
        <v>10</v>
      </c>
      <c r="M12" s="58"/>
      <c r="N12" s="59"/>
      <c r="O12" s="59"/>
      <c r="P12" s="60"/>
    </row>
    <row r="13" spans="1:16" ht="16.5" thickBot="1">
      <c r="A13" s="34" t="s">
        <v>14</v>
      </c>
      <c r="B13" s="17">
        <v>5</v>
      </c>
      <c r="C13" s="17">
        <v>8</v>
      </c>
      <c r="D13" s="17">
        <v>5</v>
      </c>
      <c r="E13" s="35">
        <v>8</v>
      </c>
      <c r="F13" s="35"/>
      <c r="G13" s="18">
        <f t="shared" si="2"/>
        <v>96</v>
      </c>
      <c r="H13" s="18">
        <v>70</v>
      </c>
      <c r="I13" s="19"/>
      <c r="J13" s="19"/>
      <c r="K13" s="19">
        <f t="shared" si="0"/>
        <v>80.4</v>
      </c>
      <c r="L13" s="20">
        <f t="shared" si="1"/>
        <v>14</v>
      </c>
      <c r="M13" s="58"/>
      <c r="N13" s="59"/>
      <c r="O13" s="59"/>
      <c r="P13" s="60"/>
    </row>
    <row r="14" spans="1:16" ht="16.5" thickBot="1">
      <c r="A14" s="34" t="s">
        <v>13</v>
      </c>
      <c r="B14" s="17">
        <v>6</v>
      </c>
      <c r="C14" s="17">
        <v>6</v>
      </c>
      <c r="D14" s="17">
        <v>5</v>
      </c>
      <c r="E14" s="17">
        <v>7</v>
      </c>
      <c r="F14" s="17"/>
      <c r="G14" s="18">
        <f t="shared" si="2"/>
        <v>94</v>
      </c>
      <c r="H14" s="18">
        <v>72</v>
      </c>
      <c r="I14" s="18"/>
      <c r="J14" s="19"/>
      <c r="K14" s="19">
        <f t="shared" si="0"/>
        <v>80.8</v>
      </c>
      <c r="L14" s="20">
        <f t="shared" si="1"/>
        <v>13</v>
      </c>
      <c r="M14" s="58"/>
      <c r="N14" s="59"/>
      <c r="O14" s="59"/>
      <c r="P14" s="60"/>
    </row>
    <row r="15" spans="1:16" ht="16.5" thickBot="1">
      <c r="A15" s="34" t="s">
        <v>12</v>
      </c>
      <c r="B15" s="17">
        <v>7</v>
      </c>
      <c r="C15" s="17">
        <v>7</v>
      </c>
      <c r="D15" s="17">
        <v>7</v>
      </c>
      <c r="E15" s="17">
        <v>6</v>
      </c>
      <c r="F15" s="17"/>
      <c r="G15" s="18">
        <f t="shared" si="2"/>
        <v>97</v>
      </c>
      <c r="H15" s="18">
        <v>70</v>
      </c>
      <c r="I15" s="18"/>
      <c r="J15" s="19"/>
      <c r="K15" s="19">
        <f t="shared" si="0"/>
        <v>80.80000000000001</v>
      </c>
      <c r="L15" s="20">
        <f t="shared" si="1"/>
        <v>12</v>
      </c>
      <c r="M15" s="58"/>
      <c r="N15" s="59"/>
      <c r="O15" s="59"/>
      <c r="P15" s="60"/>
    </row>
    <row r="16" spans="1:16" ht="16.5" thickBot="1">
      <c r="A16" s="34" t="s">
        <v>89</v>
      </c>
      <c r="B16" s="17">
        <v>1</v>
      </c>
      <c r="C16" s="17">
        <v>5</v>
      </c>
      <c r="D16" s="17">
        <v>5</v>
      </c>
      <c r="E16" s="17">
        <v>5</v>
      </c>
      <c r="F16" s="17"/>
      <c r="G16" s="18">
        <f t="shared" si="2"/>
        <v>86</v>
      </c>
      <c r="H16" s="18">
        <v>70</v>
      </c>
      <c r="I16" s="18"/>
      <c r="J16" s="19"/>
      <c r="K16" s="19">
        <f t="shared" si="0"/>
        <v>76.4</v>
      </c>
      <c r="L16" s="20">
        <f t="shared" si="1"/>
        <v>29</v>
      </c>
      <c r="M16" s="58"/>
      <c r="N16" s="59"/>
      <c r="O16" s="59"/>
      <c r="P16" s="60"/>
    </row>
    <row r="17" spans="1:16" ht="16.5" thickBot="1">
      <c r="A17" s="34" t="s">
        <v>83</v>
      </c>
      <c r="B17" s="17">
        <v>1</v>
      </c>
      <c r="C17" s="17">
        <v>5</v>
      </c>
      <c r="D17" s="17">
        <v>8</v>
      </c>
      <c r="E17" s="17">
        <v>7</v>
      </c>
      <c r="F17" s="17"/>
      <c r="G17" s="18">
        <f t="shared" si="2"/>
        <v>91</v>
      </c>
      <c r="H17" s="18">
        <v>70</v>
      </c>
      <c r="I17" s="18"/>
      <c r="J17" s="19"/>
      <c r="K17" s="19">
        <f t="shared" si="0"/>
        <v>78.4</v>
      </c>
      <c r="L17" s="20">
        <f t="shared" si="1"/>
        <v>20</v>
      </c>
      <c r="M17" s="58"/>
      <c r="N17" s="59"/>
      <c r="O17" s="59"/>
      <c r="P17" s="60"/>
    </row>
    <row r="18" spans="1:16" ht="16.5" thickBot="1">
      <c r="A18" s="34" t="s">
        <v>19</v>
      </c>
      <c r="B18" s="17">
        <v>4</v>
      </c>
      <c r="C18" s="17">
        <v>4</v>
      </c>
      <c r="D18" s="17">
        <v>5</v>
      </c>
      <c r="E18" s="17">
        <v>4</v>
      </c>
      <c r="F18" s="17"/>
      <c r="G18" s="18">
        <f t="shared" si="2"/>
        <v>87</v>
      </c>
      <c r="H18" s="18">
        <v>70</v>
      </c>
      <c r="I18" s="18"/>
      <c r="J18" s="19"/>
      <c r="K18" s="19">
        <f t="shared" si="0"/>
        <v>76.80000000000001</v>
      </c>
      <c r="L18" s="20">
        <f t="shared" si="1"/>
        <v>28</v>
      </c>
      <c r="M18" s="58"/>
      <c r="N18" s="59"/>
      <c r="O18" s="59"/>
      <c r="P18" s="60"/>
    </row>
    <row r="19" spans="1:16" ht="16.5" thickBot="1">
      <c r="A19" s="34" t="s">
        <v>29</v>
      </c>
      <c r="B19" s="17">
        <v>2</v>
      </c>
      <c r="C19" s="17">
        <v>6</v>
      </c>
      <c r="D19" s="17">
        <v>6</v>
      </c>
      <c r="E19" s="17">
        <v>6</v>
      </c>
      <c r="F19" s="17"/>
      <c r="G19" s="18">
        <f t="shared" si="2"/>
        <v>90</v>
      </c>
      <c r="H19" s="18">
        <v>70</v>
      </c>
      <c r="I19" s="18"/>
      <c r="J19" s="19"/>
      <c r="K19" s="19">
        <f t="shared" si="0"/>
        <v>78</v>
      </c>
      <c r="L19" s="20">
        <f t="shared" si="1"/>
        <v>23</v>
      </c>
      <c r="M19" s="58"/>
      <c r="N19" s="59"/>
      <c r="O19" s="59"/>
      <c r="P19" s="60"/>
    </row>
    <row r="20" spans="1:16" ht="16.5" thickBot="1">
      <c r="A20" s="34" t="s">
        <v>26</v>
      </c>
      <c r="B20" s="17">
        <v>4</v>
      </c>
      <c r="C20" s="17">
        <v>6</v>
      </c>
      <c r="D20" s="17">
        <v>5</v>
      </c>
      <c r="E20" s="17">
        <v>4</v>
      </c>
      <c r="F20" s="17"/>
      <c r="G20" s="18">
        <f t="shared" si="2"/>
        <v>89</v>
      </c>
      <c r="H20" s="18">
        <v>70</v>
      </c>
      <c r="I20" s="18"/>
      <c r="J20" s="19"/>
      <c r="K20" s="19">
        <f t="shared" si="0"/>
        <v>77.6</v>
      </c>
      <c r="L20" s="20">
        <f t="shared" si="1"/>
        <v>25</v>
      </c>
      <c r="M20" s="58"/>
      <c r="N20" s="59"/>
      <c r="O20" s="59"/>
      <c r="P20" s="60"/>
    </row>
    <row r="21" spans="1:16" ht="16.5" thickBot="1">
      <c r="A21" s="34" t="s">
        <v>25</v>
      </c>
      <c r="B21" s="17">
        <v>5</v>
      </c>
      <c r="C21" s="17">
        <v>7</v>
      </c>
      <c r="D21" s="17">
        <v>6</v>
      </c>
      <c r="E21" s="17">
        <v>8</v>
      </c>
      <c r="F21" s="17"/>
      <c r="G21" s="18">
        <f t="shared" si="2"/>
        <v>96</v>
      </c>
      <c r="H21" s="18">
        <v>70</v>
      </c>
      <c r="I21" s="18"/>
      <c r="J21" s="19"/>
      <c r="K21" s="19">
        <f t="shared" si="0"/>
        <v>80.4</v>
      </c>
      <c r="L21" s="20">
        <f t="shared" si="1"/>
        <v>14</v>
      </c>
      <c r="M21" s="58"/>
      <c r="N21" s="59"/>
      <c r="O21" s="59"/>
      <c r="P21" s="60"/>
    </row>
    <row r="22" spans="1:16" ht="16.5" thickBot="1">
      <c r="A22" s="34" t="s">
        <v>34</v>
      </c>
      <c r="B22" s="17">
        <v>7</v>
      </c>
      <c r="C22" s="17">
        <v>7</v>
      </c>
      <c r="D22" s="17">
        <v>7</v>
      </c>
      <c r="E22" s="17">
        <v>7</v>
      </c>
      <c r="F22" s="17"/>
      <c r="G22" s="18">
        <f t="shared" si="2"/>
        <v>98</v>
      </c>
      <c r="H22" s="18">
        <v>70</v>
      </c>
      <c r="I22" s="18"/>
      <c r="J22" s="19"/>
      <c r="K22" s="19">
        <f t="shared" si="0"/>
        <v>81.2</v>
      </c>
      <c r="L22" s="20">
        <f t="shared" si="1"/>
        <v>10</v>
      </c>
      <c r="M22" s="58"/>
      <c r="N22" s="59"/>
      <c r="O22" s="59"/>
      <c r="P22" s="60"/>
    </row>
    <row r="23" spans="1:16" ht="16.5" thickBot="1">
      <c r="A23" s="34" t="s">
        <v>42</v>
      </c>
      <c r="B23" s="17"/>
      <c r="C23" s="17"/>
      <c r="D23" s="17"/>
      <c r="E23" s="17"/>
      <c r="F23" s="17"/>
      <c r="G23" s="18"/>
      <c r="H23" s="18"/>
      <c r="I23" s="18"/>
      <c r="J23" s="19"/>
      <c r="K23" s="19"/>
      <c r="L23" s="20"/>
      <c r="M23" s="58"/>
      <c r="N23" s="59"/>
      <c r="O23" s="59"/>
      <c r="P23" s="60"/>
    </row>
    <row r="24" spans="1:16" ht="16.5" thickBot="1">
      <c r="A24" s="34" t="s">
        <v>30</v>
      </c>
      <c r="B24" s="17">
        <v>4</v>
      </c>
      <c r="C24" s="17">
        <v>7</v>
      </c>
      <c r="D24" s="17">
        <v>7</v>
      </c>
      <c r="E24" s="17">
        <v>8</v>
      </c>
      <c r="F24" s="17"/>
      <c r="G24" s="18">
        <f t="shared" si="2"/>
        <v>96</v>
      </c>
      <c r="H24" s="18">
        <v>70</v>
      </c>
      <c r="I24" s="18"/>
      <c r="J24" s="19"/>
      <c r="K24" s="19">
        <f t="shared" si="0"/>
        <v>80.4</v>
      </c>
      <c r="L24" s="20">
        <f t="shared" si="1"/>
        <v>14</v>
      </c>
      <c r="M24" s="58"/>
      <c r="N24" s="59"/>
      <c r="O24" s="59"/>
      <c r="P24" s="60"/>
    </row>
    <row r="25" spans="1:16" ht="16.5" thickBot="1">
      <c r="A25" s="34" t="s">
        <v>31</v>
      </c>
      <c r="B25" s="8">
        <v>5</v>
      </c>
      <c r="C25" s="8">
        <v>5</v>
      </c>
      <c r="D25" s="8">
        <v>6</v>
      </c>
      <c r="E25" s="21">
        <v>5</v>
      </c>
      <c r="F25" s="21"/>
      <c r="G25" s="18">
        <f t="shared" si="2"/>
        <v>91</v>
      </c>
      <c r="H25" s="22">
        <v>70</v>
      </c>
      <c r="I25" s="22"/>
      <c r="J25" s="23"/>
      <c r="K25" s="23">
        <f t="shared" si="0"/>
        <v>78.4</v>
      </c>
      <c r="L25" s="24">
        <f t="shared" si="1"/>
        <v>20</v>
      </c>
      <c r="M25" s="58"/>
      <c r="N25" s="59"/>
      <c r="O25" s="59"/>
      <c r="P25" s="60"/>
    </row>
    <row r="26" spans="1:16" ht="16.5" thickBot="1">
      <c r="A26" s="34" t="s">
        <v>32</v>
      </c>
      <c r="B26" s="8">
        <v>5</v>
      </c>
      <c r="C26" s="8">
        <v>5</v>
      </c>
      <c r="D26" s="8">
        <v>6</v>
      </c>
      <c r="E26" s="8">
        <v>6</v>
      </c>
      <c r="F26" s="8"/>
      <c r="G26" s="18">
        <f t="shared" si="2"/>
        <v>92</v>
      </c>
      <c r="H26" s="22">
        <v>70</v>
      </c>
      <c r="I26" s="2"/>
      <c r="J26" s="1"/>
      <c r="K26" s="1">
        <f t="shared" si="0"/>
        <v>78.80000000000001</v>
      </c>
      <c r="L26" s="3">
        <f t="shared" si="1"/>
        <v>19</v>
      </c>
      <c r="M26" s="58"/>
      <c r="N26" s="59"/>
      <c r="O26" s="59"/>
      <c r="P26" s="60"/>
    </row>
    <row r="27" spans="1:16" ht="16.5" thickBot="1">
      <c r="A27" s="34" t="s">
        <v>35</v>
      </c>
      <c r="B27" s="8">
        <v>1</v>
      </c>
      <c r="C27" s="8">
        <v>4</v>
      </c>
      <c r="D27" s="8">
        <v>6</v>
      </c>
      <c r="E27" s="8">
        <v>4</v>
      </c>
      <c r="F27" s="8"/>
      <c r="G27" s="18">
        <f t="shared" si="2"/>
        <v>85</v>
      </c>
      <c r="H27" s="22">
        <v>70</v>
      </c>
      <c r="I27" s="2"/>
      <c r="J27" s="1"/>
      <c r="K27" s="1">
        <f t="shared" si="0"/>
        <v>76</v>
      </c>
      <c r="L27" s="3">
        <f t="shared" si="1"/>
        <v>30</v>
      </c>
      <c r="M27" s="58"/>
      <c r="N27" s="59"/>
      <c r="O27" s="59"/>
      <c r="P27" s="60"/>
    </row>
    <row r="28" spans="1:16" ht="16.5" thickBot="1">
      <c r="A28" s="34" t="s">
        <v>28</v>
      </c>
      <c r="B28" s="8">
        <v>2</v>
      </c>
      <c r="C28" s="8">
        <v>5</v>
      </c>
      <c r="D28" s="8">
        <v>6</v>
      </c>
      <c r="E28" s="8">
        <v>6</v>
      </c>
      <c r="F28" s="8"/>
      <c r="G28" s="18">
        <f t="shared" si="2"/>
        <v>89</v>
      </c>
      <c r="H28" s="22">
        <v>70</v>
      </c>
      <c r="I28" s="2"/>
      <c r="J28" s="1"/>
      <c r="K28" s="1">
        <f t="shared" si="0"/>
        <v>77.6</v>
      </c>
      <c r="L28" s="3">
        <f t="shared" si="1"/>
        <v>25</v>
      </c>
      <c r="M28" s="58"/>
      <c r="N28" s="59"/>
      <c r="O28" s="59"/>
      <c r="P28" s="60"/>
    </row>
    <row r="29" spans="1:16" ht="16.5" thickBot="1">
      <c r="A29" s="34" t="s">
        <v>81</v>
      </c>
      <c r="B29" s="21">
        <v>2</v>
      </c>
      <c r="C29" s="21">
        <v>5</v>
      </c>
      <c r="D29" s="21">
        <v>6</v>
      </c>
      <c r="E29" s="21">
        <v>7</v>
      </c>
      <c r="F29" s="21"/>
      <c r="G29" s="18">
        <f t="shared" si="2"/>
        <v>90</v>
      </c>
      <c r="H29" s="22">
        <v>70</v>
      </c>
      <c r="I29" s="22"/>
      <c r="J29" s="23"/>
      <c r="K29" s="23">
        <f t="shared" si="0"/>
        <v>78</v>
      </c>
      <c r="L29" s="24">
        <f t="shared" si="1"/>
        <v>23</v>
      </c>
      <c r="M29" s="58"/>
      <c r="N29" s="59"/>
      <c r="O29" s="59"/>
      <c r="P29" s="60"/>
    </row>
    <row r="30" spans="1:16" ht="16.5" thickBot="1">
      <c r="A30" s="34" t="s">
        <v>21</v>
      </c>
      <c r="B30" s="8">
        <v>5</v>
      </c>
      <c r="C30" s="8">
        <v>6</v>
      </c>
      <c r="D30" s="8">
        <v>7</v>
      </c>
      <c r="E30" s="8">
        <v>8</v>
      </c>
      <c r="F30" s="8"/>
      <c r="G30" s="18">
        <f t="shared" si="2"/>
        <v>96</v>
      </c>
      <c r="H30" s="22">
        <v>73</v>
      </c>
      <c r="I30" s="2"/>
      <c r="J30" s="1"/>
      <c r="K30" s="1">
        <f t="shared" si="0"/>
        <v>82.2</v>
      </c>
      <c r="L30" s="3">
        <f t="shared" si="1"/>
        <v>7</v>
      </c>
      <c r="M30" s="58"/>
      <c r="N30" s="59"/>
      <c r="O30" s="59"/>
      <c r="P30" s="60"/>
    </row>
    <row r="31" spans="1:16" ht="16.5" thickBot="1">
      <c r="A31" s="34" t="s">
        <v>22</v>
      </c>
      <c r="B31" s="8">
        <v>4</v>
      </c>
      <c r="C31" s="8">
        <v>4</v>
      </c>
      <c r="D31" s="8">
        <v>5</v>
      </c>
      <c r="E31" s="8">
        <v>6</v>
      </c>
      <c r="F31" s="8"/>
      <c r="G31" s="18">
        <f t="shared" si="2"/>
        <v>89</v>
      </c>
      <c r="H31" s="22">
        <v>70</v>
      </c>
      <c r="I31" s="2"/>
      <c r="J31" s="1"/>
      <c r="K31" s="1">
        <f t="shared" si="0"/>
        <v>77.6</v>
      </c>
      <c r="L31" s="3">
        <f t="shared" si="1"/>
        <v>25</v>
      </c>
      <c r="M31" s="58"/>
      <c r="N31" s="59"/>
      <c r="O31" s="59"/>
      <c r="P31" s="60"/>
    </row>
    <row r="32" spans="1:16" ht="16.5" thickBot="1">
      <c r="A32" s="34" t="s">
        <v>23</v>
      </c>
      <c r="B32" s="8">
        <v>4</v>
      </c>
      <c r="C32" s="8">
        <v>4</v>
      </c>
      <c r="D32" s="8">
        <v>6</v>
      </c>
      <c r="E32" s="8">
        <v>7</v>
      </c>
      <c r="F32" s="8"/>
      <c r="G32" s="18">
        <f t="shared" si="2"/>
        <v>91</v>
      </c>
      <c r="H32" s="22">
        <v>72</v>
      </c>
      <c r="I32" s="2"/>
      <c r="J32" s="1"/>
      <c r="K32" s="1">
        <f t="shared" si="0"/>
        <v>79.6</v>
      </c>
      <c r="L32" s="3">
        <f t="shared" si="1"/>
        <v>18</v>
      </c>
      <c r="M32" s="58"/>
      <c r="N32" s="59"/>
      <c r="O32" s="59"/>
      <c r="P32" s="60"/>
    </row>
    <row r="33" spans="1:16" ht="16.5" thickBot="1">
      <c r="A33" s="34" t="s">
        <v>24</v>
      </c>
      <c r="B33" s="8">
        <v>6</v>
      </c>
      <c r="C33" s="8">
        <v>5</v>
      </c>
      <c r="D33" s="8">
        <v>6</v>
      </c>
      <c r="E33" s="8">
        <v>9</v>
      </c>
      <c r="F33" s="8"/>
      <c r="G33" s="18">
        <f t="shared" si="2"/>
        <v>96</v>
      </c>
      <c r="H33" s="2">
        <v>72</v>
      </c>
      <c r="I33" s="2"/>
      <c r="J33" s="1"/>
      <c r="K33" s="1">
        <f t="shared" si="0"/>
        <v>81.6</v>
      </c>
      <c r="L33" s="3">
        <f t="shared" si="1"/>
        <v>8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0">
      <selection activeCell="J26" sqref="J2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10" width="11.625" style="7" customWidth="1"/>
    <col min="11" max="11" width="13.50390625" style="7" customWidth="1"/>
    <col min="12" max="13" width="8.625" style="7" customWidth="1"/>
    <col min="14" max="16" width="9.00390625" style="7" customWidth="1"/>
    <col min="17" max="17" width="9.625" style="7" customWidth="1"/>
    <col min="18" max="16384" width="9.00390625" style="7" customWidth="1"/>
  </cols>
  <sheetData>
    <row r="1" spans="1:17" ht="33" customHeight="1">
      <c r="A1" s="54" t="s">
        <v>125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9" t="s">
        <v>37</v>
      </c>
      <c r="K2" s="4" t="s">
        <v>39</v>
      </c>
      <c r="L2" s="5" t="s">
        <v>8</v>
      </c>
      <c r="M2" s="6" t="s">
        <v>38</v>
      </c>
      <c r="N2" s="55"/>
      <c r="O2" s="56"/>
      <c r="P2" s="56"/>
      <c r="Q2" s="57"/>
    </row>
    <row r="3" spans="1:17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8"/>
      <c r="K3" s="19"/>
      <c r="L3" s="19">
        <f aca="true" t="shared" si="0" ref="L3:L33">G3*0.4+H3*0.6+I3+K3</f>
        <v>70</v>
      </c>
      <c r="M3" s="20">
        <f aca="true" t="shared" si="1" ref="M3:M33">RANK(L3,($L$3:$L$33))</f>
        <v>15</v>
      </c>
      <c r="N3" s="58"/>
      <c r="O3" s="59"/>
      <c r="P3" s="59"/>
      <c r="Q3" s="60"/>
    </row>
    <row r="4" spans="1:17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8"/>
      <c r="K4" s="19"/>
      <c r="L4" s="19">
        <f t="shared" si="0"/>
        <v>70</v>
      </c>
      <c r="M4" s="20">
        <f t="shared" si="1"/>
        <v>15</v>
      </c>
      <c r="N4" s="58"/>
      <c r="O4" s="59"/>
      <c r="P4" s="59"/>
      <c r="Q4" s="60"/>
    </row>
    <row r="5" spans="1:17" ht="16.5" thickBot="1">
      <c r="A5" s="42" t="s">
        <v>43</v>
      </c>
      <c r="B5" s="43">
        <v>2</v>
      </c>
      <c r="C5" s="44">
        <v>2</v>
      </c>
      <c r="D5" s="44">
        <v>2</v>
      </c>
      <c r="E5" s="44"/>
      <c r="F5" s="44"/>
      <c r="G5" s="45">
        <f t="shared" si="2"/>
        <v>76</v>
      </c>
      <c r="H5" s="45">
        <v>74</v>
      </c>
      <c r="I5" s="45"/>
      <c r="J5" s="45"/>
      <c r="K5" s="46"/>
      <c r="L5" s="46">
        <f t="shared" si="0"/>
        <v>74.8</v>
      </c>
      <c r="M5" s="47">
        <f t="shared" si="1"/>
        <v>4</v>
      </c>
      <c r="N5" s="58"/>
      <c r="O5" s="59"/>
      <c r="P5" s="59"/>
      <c r="Q5" s="60"/>
    </row>
    <row r="6" spans="1:17" ht="16.5" thickBot="1">
      <c r="A6" s="49" t="s">
        <v>44</v>
      </c>
      <c r="B6" s="50">
        <v>2</v>
      </c>
      <c r="C6" s="21"/>
      <c r="D6" s="21"/>
      <c r="E6" s="21"/>
      <c r="F6" s="21"/>
      <c r="G6" s="22">
        <f t="shared" si="2"/>
        <v>72</v>
      </c>
      <c r="H6" s="22">
        <v>70</v>
      </c>
      <c r="I6" s="22"/>
      <c r="J6" s="22"/>
      <c r="K6" s="51"/>
      <c r="L6" s="23">
        <f t="shared" si="0"/>
        <v>70.8</v>
      </c>
      <c r="M6" s="24">
        <f t="shared" si="1"/>
        <v>11</v>
      </c>
      <c r="N6" s="58"/>
      <c r="O6" s="59"/>
      <c r="P6" s="59"/>
      <c r="Q6" s="60"/>
    </row>
    <row r="7" spans="1:17" ht="16.5" thickBot="1">
      <c r="A7" s="42" t="s">
        <v>27</v>
      </c>
      <c r="B7" s="43">
        <v>2</v>
      </c>
      <c r="C7" s="44">
        <v>2</v>
      </c>
      <c r="D7" s="44">
        <v>2</v>
      </c>
      <c r="E7" s="44"/>
      <c r="F7" s="44"/>
      <c r="G7" s="45">
        <f t="shared" si="2"/>
        <v>76</v>
      </c>
      <c r="H7" s="45">
        <v>76</v>
      </c>
      <c r="I7" s="45"/>
      <c r="J7" s="45"/>
      <c r="K7" s="46"/>
      <c r="L7" s="46">
        <f t="shared" si="0"/>
        <v>76</v>
      </c>
      <c r="M7" s="47">
        <f t="shared" si="1"/>
        <v>2</v>
      </c>
      <c r="N7" s="58"/>
      <c r="O7" s="59"/>
      <c r="P7" s="59"/>
      <c r="Q7" s="60"/>
    </row>
    <row r="8" spans="1:17" ht="16.5" thickBot="1">
      <c r="A8" s="34" t="s">
        <v>95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8"/>
      <c r="K8" s="19"/>
      <c r="L8" s="19">
        <f t="shared" si="0"/>
        <v>70</v>
      </c>
      <c r="M8" s="20">
        <f t="shared" si="1"/>
        <v>15</v>
      </c>
      <c r="N8" s="58"/>
      <c r="O8" s="59"/>
      <c r="P8" s="59"/>
      <c r="Q8" s="60"/>
    </row>
    <row r="9" spans="1:17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8"/>
      <c r="K9" s="19"/>
      <c r="L9" s="19">
        <f t="shared" si="0"/>
        <v>70</v>
      </c>
      <c r="M9" s="20">
        <f t="shared" si="1"/>
        <v>15</v>
      </c>
      <c r="N9" s="58"/>
      <c r="O9" s="59"/>
      <c r="P9" s="59"/>
      <c r="Q9" s="60"/>
    </row>
    <row r="10" spans="1:17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8"/>
      <c r="K10" s="19"/>
      <c r="L10" s="19">
        <f t="shared" si="0"/>
        <v>70</v>
      </c>
      <c r="M10" s="20">
        <f t="shared" si="1"/>
        <v>15</v>
      </c>
      <c r="N10" s="58"/>
      <c r="O10" s="59"/>
      <c r="P10" s="59"/>
      <c r="Q10" s="60"/>
    </row>
    <row r="11" spans="1:17" ht="16.5" thickBot="1">
      <c r="A11" s="34" t="s">
        <v>18</v>
      </c>
      <c r="B11" s="16"/>
      <c r="C11" s="17">
        <v>2</v>
      </c>
      <c r="D11" s="17"/>
      <c r="E11" s="17"/>
      <c r="F11" s="17"/>
      <c r="G11" s="18">
        <f t="shared" si="2"/>
        <v>72</v>
      </c>
      <c r="H11" s="18">
        <v>70</v>
      </c>
      <c r="I11" s="18"/>
      <c r="J11" s="18"/>
      <c r="K11" s="19"/>
      <c r="L11" s="19">
        <f t="shared" si="0"/>
        <v>70.8</v>
      </c>
      <c r="M11" s="20">
        <f t="shared" si="1"/>
        <v>11</v>
      </c>
      <c r="N11" s="58"/>
      <c r="O11" s="59"/>
      <c r="P11" s="59"/>
      <c r="Q11" s="60"/>
    </row>
    <row r="12" spans="1:17" ht="16.5" thickBot="1">
      <c r="A12" s="34" t="s">
        <v>15</v>
      </c>
      <c r="B12" s="16">
        <v>2</v>
      </c>
      <c r="C12" s="17"/>
      <c r="D12" s="17"/>
      <c r="E12" s="17"/>
      <c r="F12" s="17"/>
      <c r="G12" s="18">
        <f t="shared" si="2"/>
        <v>72</v>
      </c>
      <c r="H12" s="18">
        <v>70</v>
      </c>
      <c r="I12" s="18"/>
      <c r="J12" s="18"/>
      <c r="K12" s="19"/>
      <c r="L12" s="19">
        <f t="shared" si="0"/>
        <v>70.8</v>
      </c>
      <c r="M12" s="20">
        <f t="shared" si="1"/>
        <v>11</v>
      </c>
      <c r="N12" s="58"/>
      <c r="O12" s="59"/>
      <c r="P12" s="59"/>
      <c r="Q12" s="60"/>
    </row>
    <row r="13" spans="1:17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8"/>
      <c r="K13" s="19"/>
      <c r="L13" s="19">
        <f t="shared" si="0"/>
        <v>70</v>
      </c>
      <c r="M13" s="20">
        <f t="shared" si="1"/>
        <v>15</v>
      </c>
      <c r="N13" s="58"/>
      <c r="O13" s="59"/>
      <c r="P13" s="59"/>
      <c r="Q13" s="60"/>
    </row>
    <row r="14" spans="1:17" ht="16.5" thickBot="1">
      <c r="A14" s="34" t="s">
        <v>13</v>
      </c>
      <c r="B14" s="16"/>
      <c r="C14" s="17"/>
      <c r="D14" s="17">
        <v>2</v>
      </c>
      <c r="E14" s="17"/>
      <c r="F14" s="17"/>
      <c r="G14" s="18">
        <f t="shared" si="2"/>
        <v>72</v>
      </c>
      <c r="H14" s="18">
        <v>71</v>
      </c>
      <c r="I14" s="18"/>
      <c r="J14" s="18"/>
      <c r="K14" s="36"/>
      <c r="L14" s="19">
        <f t="shared" si="0"/>
        <v>71.4</v>
      </c>
      <c r="M14" s="20">
        <f t="shared" si="1"/>
        <v>8</v>
      </c>
      <c r="N14" s="58"/>
      <c r="O14" s="59"/>
      <c r="P14" s="59"/>
      <c r="Q14" s="60"/>
    </row>
    <row r="15" spans="1:17" ht="16.5" thickBot="1">
      <c r="A15" s="49" t="s">
        <v>12</v>
      </c>
      <c r="B15" s="50"/>
      <c r="C15" s="21">
        <v>2</v>
      </c>
      <c r="D15" s="21">
        <v>2</v>
      </c>
      <c r="E15" s="21"/>
      <c r="F15" s="21"/>
      <c r="G15" s="22">
        <f t="shared" si="2"/>
        <v>74</v>
      </c>
      <c r="H15" s="22">
        <v>73</v>
      </c>
      <c r="I15" s="22"/>
      <c r="J15" s="22"/>
      <c r="K15" s="23"/>
      <c r="L15" s="23">
        <f t="shared" si="0"/>
        <v>73.4</v>
      </c>
      <c r="M15" s="24">
        <f t="shared" si="1"/>
        <v>7</v>
      </c>
      <c r="N15" s="58"/>
      <c r="O15" s="59"/>
      <c r="P15" s="59"/>
      <c r="Q15" s="60"/>
    </row>
    <row r="16" spans="1:17" ht="16.5" thickBot="1">
      <c r="A16" s="34" t="s">
        <v>97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8"/>
      <c r="K16" s="19"/>
      <c r="L16" s="19">
        <f t="shared" si="0"/>
        <v>70</v>
      </c>
      <c r="M16" s="20">
        <f t="shared" si="1"/>
        <v>15</v>
      </c>
      <c r="N16" s="58"/>
      <c r="O16" s="59"/>
      <c r="P16" s="59"/>
      <c r="Q16" s="60"/>
    </row>
    <row r="17" spans="1:17" ht="16.5" thickBot="1">
      <c r="A17" s="34" t="s">
        <v>83</v>
      </c>
      <c r="B17" s="16"/>
      <c r="C17" s="17"/>
      <c r="D17" s="17">
        <v>-1</v>
      </c>
      <c r="E17" s="17"/>
      <c r="F17" s="17"/>
      <c r="G17" s="18">
        <f t="shared" si="2"/>
        <v>69</v>
      </c>
      <c r="H17" s="18">
        <v>70</v>
      </c>
      <c r="I17" s="18"/>
      <c r="J17" s="18"/>
      <c r="K17" s="19"/>
      <c r="L17" s="19">
        <f t="shared" si="0"/>
        <v>69.6</v>
      </c>
      <c r="M17" s="20">
        <f t="shared" si="1"/>
        <v>30</v>
      </c>
      <c r="N17" s="58"/>
      <c r="O17" s="59"/>
      <c r="P17" s="59"/>
      <c r="Q17" s="60"/>
    </row>
    <row r="18" spans="1:17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8"/>
      <c r="K18" s="19"/>
      <c r="L18" s="19">
        <f t="shared" si="0"/>
        <v>70</v>
      </c>
      <c r="M18" s="20">
        <f t="shared" si="1"/>
        <v>15</v>
      </c>
      <c r="N18" s="58"/>
      <c r="O18" s="59"/>
      <c r="P18" s="59"/>
      <c r="Q18" s="60"/>
    </row>
    <row r="19" spans="1:17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8"/>
      <c r="K19" s="19"/>
      <c r="L19" s="19">
        <f t="shared" si="0"/>
        <v>70</v>
      </c>
      <c r="M19" s="20">
        <f t="shared" si="1"/>
        <v>15</v>
      </c>
      <c r="N19" s="58"/>
      <c r="O19" s="59"/>
      <c r="P19" s="59"/>
      <c r="Q19" s="60"/>
    </row>
    <row r="20" spans="1:17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8"/>
      <c r="K20" s="19"/>
      <c r="L20" s="19">
        <f t="shared" si="0"/>
        <v>70</v>
      </c>
      <c r="M20" s="20">
        <f t="shared" si="1"/>
        <v>15</v>
      </c>
      <c r="N20" s="58"/>
      <c r="O20" s="59"/>
      <c r="P20" s="59"/>
      <c r="Q20" s="60"/>
    </row>
    <row r="21" spans="1:17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72</v>
      </c>
      <c r="I21" s="18"/>
      <c r="J21" s="18"/>
      <c r="K21" s="19"/>
      <c r="L21" s="19">
        <f t="shared" si="0"/>
        <v>71.19999999999999</v>
      </c>
      <c r="M21" s="20">
        <f t="shared" si="1"/>
        <v>9</v>
      </c>
      <c r="N21" s="58"/>
      <c r="O21" s="59"/>
      <c r="P21" s="59"/>
      <c r="Q21" s="60"/>
    </row>
    <row r="22" spans="1:17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8"/>
      <c r="K22" s="19"/>
      <c r="L22" s="19">
        <f t="shared" si="0"/>
        <v>70</v>
      </c>
      <c r="M22" s="20">
        <f t="shared" si="1"/>
        <v>15</v>
      </c>
      <c r="N22" s="58"/>
      <c r="O22" s="59"/>
      <c r="P22" s="59"/>
      <c r="Q22" s="60"/>
    </row>
    <row r="23" spans="1:17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8"/>
      <c r="K23" s="19"/>
      <c r="L23" s="19">
        <f t="shared" si="0"/>
        <v>70</v>
      </c>
      <c r="M23" s="20">
        <f t="shared" si="1"/>
        <v>15</v>
      </c>
      <c r="N23" s="58"/>
      <c r="O23" s="59"/>
      <c r="P23" s="59"/>
      <c r="Q23" s="60"/>
    </row>
    <row r="24" spans="1:17" ht="16.5" thickBot="1">
      <c r="A24" s="34" t="s">
        <v>30</v>
      </c>
      <c r="B24" s="16"/>
      <c r="C24" s="17"/>
      <c r="D24" s="17"/>
      <c r="E24" s="17"/>
      <c r="F24" s="17"/>
      <c r="G24" s="18"/>
      <c r="H24" s="18"/>
      <c r="I24" s="18"/>
      <c r="J24" s="18"/>
      <c r="K24" s="19"/>
      <c r="L24" s="19"/>
      <c r="M24" s="20"/>
      <c r="N24" s="58"/>
      <c r="O24" s="59"/>
      <c r="P24" s="59"/>
      <c r="Q24" s="60"/>
    </row>
    <row r="25" spans="1:17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8"/>
      <c r="K25" s="19"/>
      <c r="L25" s="19">
        <f t="shared" si="0"/>
        <v>70</v>
      </c>
      <c r="M25" s="20">
        <f t="shared" si="1"/>
        <v>15</v>
      </c>
      <c r="N25" s="58"/>
      <c r="O25" s="59"/>
      <c r="P25" s="59"/>
      <c r="Q25" s="60"/>
    </row>
    <row r="26" spans="1:17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8"/>
      <c r="K26" s="19"/>
      <c r="L26" s="19">
        <f t="shared" si="0"/>
        <v>70</v>
      </c>
      <c r="M26" s="20">
        <f t="shared" si="1"/>
        <v>15</v>
      </c>
      <c r="N26" s="58"/>
      <c r="O26" s="59"/>
      <c r="P26" s="59"/>
      <c r="Q26" s="60"/>
    </row>
    <row r="27" spans="1:17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8"/>
      <c r="K27" s="19"/>
      <c r="L27" s="19">
        <f t="shared" si="0"/>
        <v>70</v>
      </c>
      <c r="M27" s="20">
        <f t="shared" si="1"/>
        <v>15</v>
      </c>
      <c r="N27" s="58"/>
      <c r="O27" s="59"/>
      <c r="P27" s="59"/>
      <c r="Q27" s="60"/>
    </row>
    <row r="28" spans="1:17" ht="16.5" thickBot="1">
      <c r="A28" s="34" t="s">
        <v>28</v>
      </c>
      <c r="B28" s="16"/>
      <c r="C28" s="17">
        <v>2</v>
      </c>
      <c r="D28" s="17"/>
      <c r="E28" s="17"/>
      <c r="F28" s="17"/>
      <c r="G28" s="18">
        <f t="shared" si="2"/>
        <v>72</v>
      </c>
      <c r="H28" s="18">
        <v>70</v>
      </c>
      <c r="I28" s="18"/>
      <c r="J28" s="18"/>
      <c r="K28" s="19"/>
      <c r="L28" s="19">
        <f t="shared" si="0"/>
        <v>70.8</v>
      </c>
      <c r="M28" s="20">
        <f t="shared" si="1"/>
        <v>11</v>
      </c>
      <c r="N28" s="58"/>
      <c r="O28" s="59"/>
      <c r="P28" s="59"/>
      <c r="Q28" s="60"/>
    </row>
    <row r="29" spans="1:17" ht="16.5" thickBot="1">
      <c r="A29" s="42" t="s">
        <v>81</v>
      </c>
      <c r="B29" s="43">
        <v>2</v>
      </c>
      <c r="C29" s="44">
        <v>2</v>
      </c>
      <c r="D29" s="44">
        <v>2</v>
      </c>
      <c r="E29" s="44"/>
      <c r="F29" s="44"/>
      <c r="G29" s="45">
        <f t="shared" si="2"/>
        <v>76</v>
      </c>
      <c r="H29" s="45">
        <v>75</v>
      </c>
      <c r="I29" s="45"/>
      <c r="J29" s="45"/>
      <c r="K29" s="46"/>
      <c r="L29" s="46">
        <f t="shared" si="0"/>
        <v>75.4</v>
      </c>
      <c r="M29" s="47">
        <f t="shared" si="1"/>
        <v>3</v>
      </c>
      <c r="N29" s="58"/>
      <c r="O29" s="59"/>
      <c r="P29" s="59"/>
      <c r="Q29" s="60"/>
    </row>
    <row r="30" spans="1:17" ht="16.5" thickBot="1">
      <c r="A30" s="42" t="s">
        <v>21</v>
      </c>
      <c r="B30" s="43"/>
      <c r="C30" s="44"/>
      <c r="D30" s="44">
        <v>2</v>
      </c>
      <c r="E30" s="44"/>
      <c r="F30" s="44"/>
      <c r="G30" s="45">
        <f t="shared" si="2"/>
        <v>72</v>
      </c>
      <c r="H30" s="45">
        <v>76</v>
      </c>
      <c r="I30" s="45"/>
      <c r="J30" s="45"/>
      <c r="K30" s="48"/>
      <c r="L30" s="46">
        <f t="shared" si="0"/>
        <v>74.4</v>
      </c>
      <c r="M30" s="47">
        <f t="shared" si="1"/>
        <v>5</v>
      </c>
      <c r="N30" s="58"/>
      <c r="O30" s="59"/>
      <c r="P30" s="59"/>
      <c r="Q30" s="60"/>
    </row>
    <row r="31" spans="1:17" ht="16.5" thickBot="1">
      <c r="A31" s="42" t="s">
        <v>22</v>
      </c>
      <c r="B31" s="43"/>
      <c r="C31" s="44"/>
      <c r="D31" s="44"/>
      <c r="E31" s="44"/>
      <c r="F31" s="44"/>
      <c r="G31" s="45">
        <f t="shared" si="2"/>
        <v>70</v>
      </c>
      <c r="H31" s="45">
        <v>76</v>
      </c>
      <c r="I31" s="45"/>
      <c r="J31" s="45"/>
      <c r="K31" s="46"/>
      <c r="L31" s="46">
        <f t="shared" si="0"/>
        <v>73.6</v>
      </c>
      <c r="M31" s="47">
        <f t="shared" si="1"/>
        <v>6</v>
      </c>
      <c r="N31" s="58"/>
      <c r="O31" s="59"/>
      <c r="P31" s="59"/>
      <c r="Q31" s="60"/>
    </row>
    <row r="32" spans="1:17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72</v>
      </c>
      <c r="I32" s="18"/>
      <c r="J32" s="18"/>
      <c r="K32" s="19"/>
      <c r="L32" s="19">
        <f t="shared" si="0"/>
        <v>71.19999999999999</v>
      </c>
      <c r="M32" s="20">
        <f t="shared" si="1"/>
        <v>9</v>
      </c>
      <c r="N32" s="58"/>
      <c r="O32" s="59"/>
      <c r="P32" s="59"/>
      <c r="Q32" s="60"/>
    </row>
    <row r="33" spans="1:17" ht="16.5" thickBot="1">
      <c r="A33" s="42" t="s">
        <v>24</v>
      </c>
      <c r="B33" s="43">
        <v>2</v>
      </c>
      <c r="C33" s="44"/>
      <c r="D33" s="44"/>
      <c r="E33" s="44"/>
      <c r="F33" s="44"/>
      <c r="G33" s="45">
        <f t="shared" si="2"/>
        <v>72</v>
      </c>
      <c r="H33" s="45">
        <v>79</v>
      </c>
      <c r="I33" s="45"/>
      <c r="J33" s="45"/>
      <c r="K33" s="46"/>
      <c r="L33" s="46">
        <f t="shared" si="0"/>
        <v>76.2</v>
      </c>
      <c r="M33" s="47">
        <f t="shared" si="1"/>
        <v>1</v>
      </c>
      <c r="N33" s="61"/>
      <c r="O33" s="62"/>
      <c r="P33" s="62"/>
      <c r="Q33" s="63"/>
    </row>
  </sheetData>
  <sheetProtection/>
  <mergeCells count="2">
    <mergeCell ref="A1:Q1"/>
    <mergeCell ref="N2:Q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L7" sqref="L7"/>
    </sheetView>
  </sheetViews>
  <sheetFormatPr defaultColWidth="9.00390625" defaultRowHeight="16.5"/>
  <cols>
    <col min="1" max="4" width="9.00390625" style="7" customWidth="1"/>
    <col min="5" max="9" width="7.625" style="7" customWidth="1"/>
    <col min="10" max="11" width="8.625" style="7" customWidth="1"/>
    <col min="12" max="13" width="11.625" style="7" customWidth="1"/>
    <col min="14" max="14" width="13.50390625" style="7" customWidth="1"/>
    <col min="15" max="16" width="8.625" style="7" customWidth="1"/>
    <col min="17" max="19" width="9.00390625" style="7" customWidth="1"/>
    <col min="20" max="20" width="9.625" style="7" customWidth="1"/>
    <col min="21" max="16384" width="9.00390625" style="7" customWidth="1"/>
  </cols>
  <sheetData>
    <row r="1" spans="1:20" ht="33" customHeight="1">
      <c r="A1" s="54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0.25" thickBot="1">
      <c r="A2" s="38" t="s">
        <v>0</v>
      </c>
      <c r="B2" s="40" t="s">
        <v>84</v>
      </c>
      <c r="C2" s="40" t="s">
        <v>85</v>
      </c>
      <c r="D2" s="40" t="s">
        <v>86</v>
      </c>
      <c r="E2" s="39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9" t="s">
        <v>36</v>
      </c>
      <c r="M2" s="9" t="s">
        <v>37</v>
      </c>
      <c r="N2" s="4" t="s">
        <v>39</v>
      </c>
      <c r="O2" s="5" t="s">
        <v>8</v>
      </c>
      <c r="P2" s="6" t="s">
        <v>9</v>
      </c>
      <c r="Q2" s="55"/>
      <c r="R2" s="56"/>
      <c r="S2" s="56"/>
      <c r="T2" s="57"/>
    </row>
    <row r="3" spans="1:20" ht="16.5" thickBot="1">
      <c r="A3" s="33" t="s">
        <v>82</v>
      </c>
      <c r="B3" s="41"/>
      <c r="C3" s="41"/>
      <c r="D3" s="41"/>
      <c r="E3" s="16"/>
      <c r="F3" s="17"/>
      <c r="G3" s="17">
        <v>-1</v>
      </c>
      <c r="H3" s="17"/>
      <c r="I3" s="17"/>
      <c r="J3" s="18">
        <f>70+SUM(E3:I3)</f>
        <v>69</v>
      </c>
      <c r="K3" s="18">
        <v>70</v>
      </c>
      <c r="L3" s="18"/>
      <c r="M3" s="18"/>
      <c r="N3" s="19"/>
      <c r="O3" s="19">
        <f aca="true" t="shared" si="0" ref="O3:O33">J3*0.4+K3*0.6+L3+N3</f>
        <v>69.6</v>
      </c>
      <c r="P3" s="20">
        <f aca="true" t="shared" si="1" ref="P3:P33">RANK(O3,($O$3:$O$33))</f>
        <v>26</v>
      </c>
      <c r="Q3" s="58"/>
      <c r="R3" s="59"/>
      <c r="S3" s="59"/>
      <c r="T3" s="60"/>
    </row>
    <row r="4" spans="1:20" ht="16.5" thickBot="1">
      <c r="A4" s="34" t="s">
        <v>33</v>
      </c>
      <c r="B4" s="41"/>
      <c r="C4" s="41"/>
      <c r="D4" s="41"/>
      <c r="E4" s="16"/>
      <c r="F4" s="17"/>
      <c r="G4" s="17"/>
      <c r="H4" s="17"/>
      <c r="I4" s="17"/>
      <c r="J4" s="18">
        <f aca="true" t="shared" si="2" ref="J4:J33">70+SUM(E4:I4)</f>
        <v>70</v>
      </c>
      <c r="K4" s="18">
        <v>70</v>
      </c>
      <c r="L4" s="18"/>
      <c r="M4" s="18"/>
      <c r="N4" s="19"/>
      <c r="O4" s="19">
        <f t="shared" si="0"/>
        <v>70</v>
      </c>
      <c r="P4" s="20">
        <f t="shared" si="1"/>
        <v>21</v>
      </c>
      <c r="Q4" s="58"/>
      <c r="R4" s="59"/>
      <c r="S4" s="59"/>
      <c r="T4" s="60"/>
    </row>
    <row r="5" spans="1:20" ht="16.5" thickBot="1">
      <c r="A5" s="34" t="s">
        <v>43</v>
      </c>
      <c r="B5" s="41"/>
      <c r="C5" s="41"/>
      <c r="D5" s="41"/>
      <c r="E5" s="16"/>
      <c r="F5" s="17"/>
      <c r="G5" s="17"/>
      <c r="H5" s="17"/>
      <c r="I5" s="17"/>
      <c r="J5" s="18"/>
      <c r="K5" s="18"/>
      <c r="L5" s="18"/>
      <c r="M5" s="18"/>
      <c r="N5" s="19"/>
      <c r="O5" s="19"/>
      <c r="P5" s="20"/>
      <c r="Q5" s="58"/>
      <c r="R5" s="59"/>
      <c r="S5" s="59"/>
      <c r="T5" s="60"/>
    </row>
    <row r="6" spans="1:20" ht="16.5" thickBot="1">
      <c r="A6" s="42" t="s">
        <v>44</v>
      </c>
      <c r="B6" s="52"/>
      <c r="C6" s="52"/>
      <c r="D6" s="52"/>
      <c r="E6" s="43">
        <v>2</v>
      </c>
      <c r="F6" s="44"/>
      <c r="G6" s="44">
        <v>2</v>
      </c>
      <c r="H6" s="44">
        <v>2</v>
      </c>
      <c r="I6" s="44"/>
      <c r="J6" s="45">
        <f t="shared" si="2"/>
        <v>76</v>
      </c>
      <c r="K6" s="45">
        <v>75</v>
      </c>
      <c r="L6" s="45"/>
      <c r="M6" s="45"/>
      <c r="N6" s="48"/>
      <c r="O6" s="46">
        <f t="shared" si="0"/>
        <v>75.4</v>
      </c>
      <c r="P6" s="47">
        <f t="shared" si="1"/>
        <v>3</v>
      </c>
      <c r="Q6" s="58"/>
      <c r="R6" s="59"/>
      <c r="S6" s="59"/>
      <c r="T6" s="60"/>
    </row>
    <row r="7" spans="1:20" ht="16.5" thickBot="1">
      <c r="A7" s="34" t="s">
        <v>27</v>
      </c>
      <c r="B7" s="41"/>
      <c r="C7" s="41"/>
      <c r="D7" s="41"/>
      <c r="E7" s="16">
        <v>1</v>
      </c>
      <c r="F7" s="17"/>
      <c r="G7" s="17">
        <v>1</v>
      </c>
      <c r="H7" s="17"/>
      <c r="I7" s="17"/>
      <c r="J7" s="18">
        <f t="shared" si="2"/>
        <v>72</v>
      </c>
      <c r="K7" s="18">
        <v>71</v>
      </c>
      <c r="L7" s="18"/>
      <c r="M7" s="18"/>
      <c r="N7" s="19"/>
      <c r="O7" s="19">
        <f t="shared" si="0"/>
        <v>71.4</v>
      </c>
      <c r="P7" s="20">
        <f t="shared" si="1"/>
        <v>9</v>
      </c>
      <c r="Q7" s="58"/>
      <c r="R7" s="59"/>
      <c r="S7" s="59"/>
      <c r="T7" s="60"/>
    </row>
    <row r="8" spans="1:20" ht="16.5" thickBot="1">
      <c r="A8" s="34" t="s">
        <v>95</v>
      </c>
      <c r="B8" s="41"/>
      <c r="C8" s="41"/>
      <c r="D8" s="41"/>
      <c r="E8" s="16">
        <v>1</v>
      </c>
      <c r="F8" s="17"/>
      <c r="G8" s="17">
        <v>1</v>
      </c>
      <c r="H8" s="17"/>
      <c r="I8" s="17"/>
      <c r="J8" s="18">
        <f t="shared" si="2"/>
        <v>72</v>
      </c>
      <c r="K8" s="18">
        <v>70</v>
      </c>
      <c r="L8" s="18"/>
      <c r="M8" s="18"/>
      <c r="N8" s="19"/>
      <c r="O8" s="19">
        <f t="shared" si="0"/>
        <v>70.8</v>
      </c>
      <c r="P8" s="20">
        <f t="shared" si="1"/>
        <v>12</v>
      </c>
      <c r="Q8" s="58"/>
      <c r="R8" s="59"/>
      <c r="S8" s="59"/>
      <c r="T8" s="60"/>
    </row>
    <row r="9" spans="1:20" ht="16.5" thickBot="1">
      <c r="A9" s="42" t="s">
        <v>17</v>
      </c>
      <c r="B9" s="52"/>
      <c r="C9" s="52"/>
      <c r="D9" s="52"/>
      <c r="E9" s="43">
        <v>1</v>
      </c>
      <c r="F9" s="44"/>
      <c r="G9" s="44">
        <v>2</v>
      </c>
      <c r="H9" s="44">
        <v>2</v>
      </c>
      <c r="I9" s="44"/>
      <c r="J9" s="45">
        <f t="shared" si="2"/>
        <v>75</v>
      </c>
      <c r="K9" s="45">
        <v>75</v>
      </c>
      <c r="L9" s="45"/>
      <c r="M9" s="45"/>
      <c r="N9" s="46"/>
      <c r="O9" s="46">
        <f t="shared" si="0"/>
        <v>75</v>
      </c>
      <c r="P9" s="47">
        <f t="shared" si="1"/>
        <v>4</v>
      </c>
      <c r="Q9" s="58"/>
      <c r="R9" s="59"/>
      <c r="S9" s="59"/>
      <c r="T9" s="60"/>
    </row>
    <row r="10" spans="1:20" ht="16.5" thickBot="1">
      <c r="A10" s="34" t="s">
        <v>16</v>
      </c>
      <c r="B10" s="41"/>
      <c r="C10" s="41"/>
      <c r="D10" s="41"/>
      <c r="E10" s="16">
        <v>1</v>
      </c>
      <c r="F10" s="17"/>
      <c r="G10" s="17">
        <v>-1</v>
      </c>
      <c r="H10" s="17">
        <v>1</v>
      </c>
      <c r="I10" s="17"/>
      <c r="J10" s="18">
        <f t="shared" si="2"/>
        <v>71</v>
      </c>
      <c r="K10" s="18">
        <v>70</v>
      </c>
      <c r="L10" s="18"/>
      <c r="M10" s="18"/>
      <c r="N10" s="19"/>
      <c r="O10" s="19">
        <f t="shared" si="0"/>
        <v>70.4</v>
      </c>
      <c r="P10" s="20">
        <f t="shared" si="1"/>
        <v>19</v>
      </c>
      <c r="Q10" s="58"/>
      <c r="R10" s="59"/>
      <c r="S10" s="59"/>
      <c r="T10" s="60"/>
    </row>
    <row r="11" spans="1:20" ht="16.5" thickBot="1">
      <c r="A11" s="34" t="s">
        <v>18</v>
      </c>
      <c r="B11" s="41"/>
      <c r="C11" s="41"/>
      <c r="D11" s="41"/>
      <c r="E11" s="16">
        <v>2</v>
      </c>
      <c r="F11" s="17"/>
      <c r="G11" s="17">
        <v>1</v>
      </c>
      <c r="H11" s="17">
        <v>1</v>
      </c>
      <c r="I11" s="17"/>
      <c r="J11" s="18">
        <f t="shared" si="2"/>
        <v>74</v>
      </c>
      <c r="K11" s="18">
        <v>70</v>
      </c>
      <c r="L11" s="18"/>
      <c r="M11" s="18"/>
      <c r="N11" s="19"/>
      <c r="O11" s="19">
        <f t="shared" si="0"/>
        <v>71.6</v>
      </c>
      <c r="P11" s="20">
        <f t="shared" si="1"/>
        <v>7</v>
      </c>
      <c r="Q11" s="58"/>
      <c r="R11" s="59"/>
      <c r="S11" s="59"/>
      <c r="T11" s="60"/>
    </row>
    <row r="12" spans="1:20" ht="16.5" thickBot="1">
      <c r="A12" s="34" t="s">
        <v>15</v>
      </c>
      <c r="B12" s="41"/>
      <c r="C12" s="41"/>
      <c r="D12" s="41"/>
      <c r="E12" s="16">
        <v>1</v>
      </c>
      <c r="F12" s="17"/>
      <c r="G12" s="17">
        <v>2</v>
      </c>
      <c r="H12" s="17">
        <v>-1</v>
      </c>
      <c r="I12" s="17"/>
      <c r="J12" s="18">
        <f t="shared" si="2"/>
        <v>72</v>
      </c>
      <c r="K12" s="18">
        <v>70</v>
      </c>
      <c r="L12" s="18"/>
      <c r="M12" s="18"/>
      <c r="N12" s="19"/>
      <c r="O12" s="19">
        <f t="shared" si="0"/>
        <v>70.8</v>
      </c>
      <c r="P12" s="20">
        <f t="shared" si="1"/>
        <v>12</v>
      </c>
      <c r="Q12" s="58"/>
      <c r="R12" s="59"/>
      <c r="S12" s="59"/>
      <c r="T12" s="60"/>
    </row>
    <row r="13" spans="1:20" ht="16.5" thickBot="1">
      <c r="A13" s="34" t="s">
        <v>14</v>
      </c>
      <c r="B13" s="41"/>
      <c r="C13" s="41"/>
      <c r="D13" s="41"/>
      <c r="E13" s="16">
        <v>2</v>
      </c>
      <c r="F13" s="17"/>
      <c r="G13" s="17">
        <v>2</v>
      </c>
      <c r="H13" s="17"/>
      <c r="I13" s="17"/>
      <c r="J13" s="18">
        <f t="shared" si="2"/>
        <v>74</v>
      </c>
      <c r="K13" s="18">
        <v>70</v>
      </c>
      <c r="L13" s="18"/>
      <c r="M13" s="18"/>
      <c r="N13" s="19"/>
      <c r="O13" s="19">
        <f t="shared" si="0"/>
        <v>71.6</v>
      </c>
      <c r="P13" s="20">
        <f t="shared" si="1"/>
        <v>7</v>
      </c>
      <c r="Q13" s="58"/>
      <c r="R13" s="59"/>
      <c r="S13" s="59"/>
      <c r="T13" s="60"/>
    </row>
    <row r="14" spans="1:20" ht="16.5" thickBot="1">
      <c r="A14" s="42" t="s">
        <v>13</v>
      </c>
      <c r="B14" s="52"/>
      <c r="C14" s="52"/>
      <c r="D14" s="52"/>
      <c r="E14" s="43">
        <v>3</v>
      </c>
      <c r="F14" s="44"/>
      <c r="G14" s="44"/>
      <c r="H14" s="44"/>
      <c r="I14" s="44"/>
      <c r="J14" s="45">
        <f t="shared" si="2"/>
        <v>73</v>
      </c>
      <c r="K14" s="45">
        <v>76</v>
      </c>
      <c r="L14" s="45"/>
      <c r="M14" s="45"/>
      <c r="N14" s="48"/>
      <c r="O14" s="46">
        <f t="shared" si="0"/>
        <v>74.80000000000001</v>
      </c>
      <c r="P14" s="47">
        <f t="shared" si="1"/>
        <v>5</v>
      </c>
      <c r="Q14" s="58"/>
      <c r="R14" s="59"/>
      <c r="S14" s="59"/>
      <c r="T14" s="60"/>
    </row>
    <row r="15" spans="1:20" ht="16.5" thickBot="1">
      <c r="A15" s="34" t="s">
        <v>12</v>
      </c>
      <c r="B15" s="41"/>
      <c r="C15" s="41"/>
      <c r="D15" s="41"/>
      <c r="E15" s="16"/>
      <c r="F15" s="17"/>
      <c r="G15" s="17"/>
      <c r="H15" s="17"/>
      <c r="I15" s="17"/>
      <c r="J15" s="18">
        <f t="shared" si="2"/>
        <v>70</v>
      </c>
      <c r="K15" s="18">
        <v>70</v>
      </c>
      <c r="L15" s="18"/>
      <c r="M15" s="18"/>
      <c r="N15" s="19"/>
      <c r="O15" s="19">
        <f t="shared" si="0"/>
        <v>70</v>
      </c>
      <c r="P15" s="20">
        <f t="shared" si="1"/>
        <v>21</v>
      </c>
      <c r="Q15" s="58"/>
      <c r="R15" s="59"/>
      <c r="S15" s="59"/>
      <c r="T15" s="60"/>
    </row>
    <row r="16" spans="1:20" ht="16.5" thickBot="1">
      <c r="A16" s="34" t="s">
        <v>89</v>
      </c>
      <c r="B16" s="41"/>
      <c r="C16" s="41"/>
      <c r="D16" s="41"/>
      <c r="E16" s="16">
        <v>1</v>
      </c>
      <c r="F16" s="17"/>
      <c r="G16" s="17"/>
      <c r="H16" s="17">
        <v>2</v>
      </c>
      <c r="I16" s="17"/>
      <c r="J16" s="18">
        <f t="shared" si="2"/>
        <v>73</v>
      </c>
      <c r="K16" s="18">
        <v>70</v>
      </c>
      <c r="L16" s="18"/>
      <c r="M16" s="18"/>
      <c r="N16" s="19"/>
      <c r="O16" s="19">
        <f t="shared" si="0"/>
        <v>71.2</v>
      </c>
      <c r="P16" s="20">
        <f t="shared" si="1"/>
        <v>10</v>
      </c>
      <c r="Q16" s="58"/>
      <c r="R16" s="59"/>
      <c r="S16" s="59"/>
      <c r="T16" s="60"/>
    </row>
    <row r="17" spans="1:20" ht="16.5" thickBot="1">
      <c r="A17" s="34" t="s">
        <v>83</v>
      </c>
      <c r="B17" s="41"/>
      <c r="C17" s="41"/>
      <c r="D17" s="41"/>
      <c r="E17" s="16"/>
      <c r="F17" s="17"/>
      <c r="G17" s="17">
        <v>-1</v>
      </c>
      <c r="H17" s="17"/>
      <c r="I17" s="17"/>
      <c r="J17" s="18">
        <f t="shared" si="2"/>
        <v>69</v>
      </c>
      <c r="K17" s="18">
        <v>70</v>
      </c>
      <c r="L17" s="18"/>
      <c r="M17" s="18"/>
      <c r="N17" s="19"/>
      <c r="O17" s="19">
        <f t="shared" si="0"/>
        <v>69.6</v>
      </c>
      <c r="P17" s="20">
        <f t="shared" si="1"/>
        <v>26</v>
      </c>
      <c r="Q17" s="58"/>
      <c r="R17" s="59"/>
      <c r="S17" s="59"/>
      <c r="T17" s="60"/>
    </row>
    <row r="18" spans="1:20" ht="16.5" thickBot="1">
      <c r="A18" s="34" t="s">
        <v>19</v>
      </c>
      <c r="B18" s="41"/>
      <c r="C18" s="41"/>
      <c r="D18" s="41"/>
      <c r="E18" s="16"/>
      <c r="F18" s="17"/>
      <c r="G18" s="17">
        <v>1</v>
      </c>
      <c r="H18" s="17"/>
      <c r="I18" s="17"/>
      <c r="J18" s="18">
        <f t="shared" si="2"/>
        <v>71</v>
      </c>
      <c r="K18" s="18">
        <v>70</v>
      </c>
      <c r="L18" s="18"/>
      <c r="M18" s="18"/>
      <c r="N18" s="19"/>
      <c r="O18" s="19">
        <f t="shared" si="0"/>
        <v>70.4</v>
      </c>
      <c r="P18" s="20">
        <f t="shared" si="1"/>
        <v>19</v>
      </c>
      <c r="Q18" s="58"/>
      <c r="R18" s="59"/>
      <c r="S18" s="59"/>
      <c r="T18" s="60"/>
    </row>
    <row r="19" spans="1:20" ht="16.5" thickBot="1">
      <c r="A19" s="34" t="s">
        <v>29</v>
      </c>
      <c r="B19" s="41"/>
      <c r="C19" s="41"/>
      <c r="D19" s="41"/>
      <c r="E19" s="16">
        <v>1</v>
      </c>
      <c r="F19" s="17"/>
      <c r="G19" s="17">
        <v>1</v>
      </c>
      <c r="H19" s="17"/>
      <c r="I19" s="17"/>
      <c r="J19" s="18">
        <f t="shared" si="2"/>
        <v>72</v>
      </c>
      <c r="K19" s="18">
        <v>70</v>
      </c>
      <c r="L19" s="18"/>
      <c r="M19" s="18"/>
      <c r="N19" s="19"/>
      <c r="O19" s="19">
        <f t="shared" si="0"/>
        <v>70.8</v>
      </c>
      <c r="P19" s="20">
        <f t="shared" si="1"/>
        <v>12</v>
      </c>
      <c r="Q19" s="58"/>
      <c r="R19" s="59"/>
      <c r="S19" s="59"/>
      <c r="T19" s="60"/>
    </row>
    <row r="20" spans="1:20" ht="16.5" thickBot="1">
      <c r="A20" s="34" t="s">
        <v>26</v>
      </c>
      <c r="B20" s="41"/>
      <c r="C20" s="41"/>
      <c r="D20" s="41"/>
      <c r="E20" s="16">
        <v>1</v>
      </c>
      <c r="F20" s="17"/>
      <c r="G20" s="17">
        <v>1</v>
      </c>
      <c r="H20" s="17"/>
      <c r="I20" s="17"/>
      <c r="J20" s="18">
        <f t="shared" si="2"/>
        <v>72</v>
      </c>
      <c r="K20" s="18">
        <v>70</v>
      </c>
      <c r="L20" s="18"/>
      <c r="M20" s="18"/>
      <c r="N20" s="19"/>
      <c r="O20" s="19">
        <f t="shared" si="0"/>
        <v>70.8</v>
      </c>
      <c r="P20" s="20">
        <f t="shared" si="1"/>
        <v>12</v>
      </c>
      <c r="Q20" s="58"/>
      <c r="R20" s="59"/>
      <c r="S20" s="59"/>
      <c r="T20" s="60"/>
    </row>
    <row r="21" spans="1:20" ht="16.5" thickBot="1">
      <c r="A21" s="42" t="s">
        <v>25</v>
      </c>
      <c r="B21" s="52"/>
      <c r="C21" s="52"/>
      <c r="D21" s="52"/>
      <c r="E21" s="43"/>
      <c r="F21" s="44"/>
      <c r="G21" s="44">
        <v>1</v>
      </c>
      <c r="H21" s="44">
        <v>2</v>
      </c>
      <c r="I21" s="44"/>
      <c r="J21" s="45">
        <f t="shared" si="2"/>
        <v>73</v>
      </c>
      <c r="K21" s="45">
        <v>75</v>
      </c>
      <c r="L21" s="45"/>
      <c r="M21" s="45"/>
      <c r="N21" s="46"/>
      <c r="O21" s="46">
        <f t="shared" si="0"/>
        <v>74.2</v>
      </c>
      <c r="P21" s="47">
        <f t="shared" si="1"/>
        <v>6</v>
      </c>
      <c r="Q21" s="58"/>
      <c r="R21" s="59"/>
      <c r="S21" s="59"/>
      <c r="T21" s="60"/>
    </row>
    <row r="22" spans="1:20" ht="16.5" thickBot="1">
      <c r="A22" s="34" t="s">
        <v>34</v>
      </c>
      <c r="B22" s="41"/>
      <c r="C22" s="41"/>
      <c r="D22" s="41"/>
      <c r="E22" s="16"/>
      <c r="F22" s="17"/>
      <c r="G22" s="17">
        <v>1</v>
      </c>
      <c r="H22" s="17">
        <v>2</v>
      </c>
      <c r="I22" s="17"/>
      <c r="J22" s="18">
        <f t="shared" si="2"/>
        <v>73</v>
      </c>
      <c r="K22" s="18">
        <v>70</v>
      </c>
      <c r="L22" s="18"/>
      <c r="M22" s="18"/>
      <c r="N22" s="19"/>
      <c r="O22" s="19">
        <f t="shared" si="0"/>
        <v>71.2</v>
      </c>
      <c r="P22" s="20">
        <f t="shared" si="1"/>
        <v>10</v>
      </c>
      <c r="Q22" s="58"/>
      <c r="R22" s="59"/>
      <c r="S22" s="59"/>
      <c r="T22" s="60"/>
    </row>
    <row r="23" spans="1:20" ht="16.5" thickBot="1">
      <c r="A23" s="34" t="s">
        <v>42</v>
      </c>
      <c r="B23" s="41"/>
      <c r="C23" s="41"/>
      <c r="D23" s="41"/>
      <c r="E23" s="16"/>
      <c r="F23" s="17"/>
      <c r="G23" s="17"/>
      <c r="H23" s="17"/>
      <c r="I23" s="17"/>
      <c r="J23" s="18">
        <f t="shared" si="2"/>
        <v>70</v>
      </c>
      <c r="K23" s="18">
        <v>70</v>
      </c>
      <c r="L23" s="18"/>
      <c r="M23" s="18"/>
      <c r="N23" s="19"/>
      <c r="O23" s="19">
        <f t="shared" si="0"/>
        <v>70</v>
      </c>
      <c r="P23" s="20">
        <f t="shared" si="1"/>
        <v>21</v>
      </c>
      <c r="Q23" s="58"/>
      <c r="R23" s="59"/>
      <c r="S23" s="59"/>
      <c r="T23" s="60"/>
    </row>
    <row r="24" spans="1:20" ht="16.5" thickBot="1">
      <c r="A24" s="34" t="s">
        <v>30</v>
      </c>
      <c r="B24" s="41"/>
      <c r="C24" s="41"/>
      <c r="D24" s="41"/>
      <c r="E24" s="16">
        <v>1</v>
      </c>
      <c r="F24" s="17"/>
      <c r="G24" s="17"/>
      <c r="H24" s="17">
        <v>1</v>
      </c>
      <c r="I24" s="17"/>
      <c r="J24" s="18">
        <f t="shared" si="2"/>
        <v>72</v>
      </c>
      <c r="K24" s="18">
        <v>70</v>
      </c>
      <c r="L24" s="18"/>
      <c r="M24" s="18"/>
      <c r="N24" s="19"/>
      <c r="O24" s="19">
        <f t="shared" si="0"/>
        <v>70.8</v>
      </c>
      <c r="P24" s="20">
        <f t="shared" si="1"/>
        <v>12</v>
      </c>
      <c r="Q24" s="58"/>
      <c r="R24" s="59"/>
      <c r="S24" s="59"/>
      <c r="T24" s="60"/>
    </row>
    <row r="25" spans="1:20" ht="16.5" thickBot="1">
      <c r="A25" s="34" t="s">
        <v>31</v>
      </c>
      <c r="B25" s="41"/>
      <c r="C25" s="41"/>
      <c r="D25" s="41"/>
      <c r="E25" s="16">
        <v>1</v>
      </c>
      <c r="F25" s="17"/>
      <c r="G25" s="17"/>
      <c r="H25" s="17">
        <v>-1</v>
      </c>
      <c r="I25" s="17"/>
      <c r="J25" s="18">
        <f t="shared" si="2"/>
        <v>70</v>
      </c>
      <c r="K25" s="18">
        <v>70</v>
      </c>
      <c r="L25" s="18"/>
      <c r="M25" s="18"/>
      <c r="N25" s="19"/>
      <c r="O25" s="19">
        <f t="shared" si="0"/>
        <v>70</v>
      </c>
      <c r="P25" s="20">
        <f t="shared" si="1"/>
        <v>21</v>
      </c>
      <c r="Q25" s="58"/>
      <c r="R25" s="59"/>
      <c r="S25" s="59"/>
      <c r="T25" s="60"/>
    </row>
    <row r="26" spans="1:20" ht="16.5" thickBot="1">
      <c r="A26" s="34" t="s">
        <v>32</v>
      </c>
      <c r="B26" s="41"/>
      <c r="C26" s="41"/>
      <c r="D26" s="41"/>
      <c r="E26" s="16">
        <v>2</v>
      </c>
      <c r="F26" s="17"/>
      <c r="G26" s="17">
        <v>-2</v>
      </c>
      <c r="H26" s="17">
        <v>-1</v>
      </c>
      <c r="I26" s="17"/>
      <c r="J26" s="18">
        <f t="shared" si="2"/>
        <v>69</v>
      </c>
      <c r="K26" s="18">
        <v>70</v>
      </c>
      <c r="L26" s="18"/>
      <c r="M26" s="18"/>
      <c r="N26" s="19"/>
      <c r="O26" s="19">
        <f t="shared" si="0"/>
        <v>69.6</v>
      </c>
      <c r="P26" s="20">
        <f t="shared" si="1"/>
        <v>26</v>
      </c>
      <c r="Q26" s="58"/>
      <c r="R26" s="59"/>
      <c r="S26" s="59"/>
      <c r="T26" s="60"/>
    </row>
    <row r="27" spans="1:20" ht="16.5" thickBot="1">
      <c r="A27" s="34" t="s">
        <v>35</v>
      </c>
      <c r="B27" s="41"/>
      <c r="C27" s="41"/>
      <c r="D27" s="41"/>
      <c r="E27" s="16"/>
      <c r="F27" s="17"/>
      <c r="G27" s="17"/>
      <c r="H27" s="17"/>
      <c r="I27" s="17"/>
      <c r="J27" s="18">
        <f t="shared" si="2"/>
        <v>70</v>
      </c>
      <c r="K27" s="18">
        <v>70</v>
      </c>
      <c r="L27" s="18"/>
      <c r="M27" s="18"/>
      <c r="N27" s="19"/>
      <c r="O27" s="19">
        <f t="shared" si="0"/>
        <v>70</v>
      </c>
      <c r="P27" s="20">
        <f t="shared" si="1"/>
        <v>21</v>
      </c>
      <c r="Q27" s="58"/>
      <c r="R27" s="59"/>
      <c r="S27" s="59"/>
      <c r="T27" s="60"/>
    </row>
    <row r="28" spans="1:20" ht="16.5" thickBot="1">
      <c r="A28" s="34" t="s">
        <v>28</v>
      </c>
      <c r="B28" s="41"/>
      <c r="C28" s="41"/>
      <c r="D28" s="41"/>
      <c r="E28" s="16">
        <v>-1</v>
      </c>
      <c r="F28" s="17"/>
      <c r="G28" s="17"/>
      <c r="H28" s="17"/>
      <c r="I28" s="17"/>
      <c r="J28" s="18">
        <f t="shared" si="2"/>
        <v>69</v>
      </c>
      <c r="K28" s="18">
        <v>70</v>
      </c>
      <c r="L28" s="18"/>
      <c r="M28" s="18"/>
      <c r="N28" s="19"/>
      <c r="O28" s="19">
        <f t="shared" si="0"/>
        <v>69.6</v>
      </c>
      <c r="P28" s="20">
        <f t="shared" si="1"/>
        <v>26</v>
      </c>
      <c r="Q28" s="58"/>
      <c r="R28" s="59"/>
      <c r="S28" s="59"/>
      <c r="T28" s="60"/>
    </row>
    <row r="29" spans="1:20" ht="16.5" thickBot="1">
      <c r="A29" s="34" t="s">
        <v>81</v>
      </c>
      <c r="B29" s="41"/>
      <c r="C29" s="41"/>
      <c r="D29" s="41"/>
      <c r="E29" s="16">
        <v>1</v>
      </c>
      <c r="F29" s="17"/>
      <c r="G29" s="17">
        <v>-1</v>
      </c>
      <c r="H29" s="17">
        <v>2</v>
      </c>
      <c r="I29" s="17"/>
      <c r="J29" s="18">
        <f t="shared" si="2"/>
        <v>72</v>
      </c>
      <c r="K29" s="18">
        <v>70</v>
      </c>
      <c r="L29" s="18"/>
      <c r="M29" s="18"/>
      <c r="N29" s="19"/>
      <c r="O29" s="19">
        <f t="shared" si="0"/>
        <v>70.8</v>
      </c>
      <c r="P29" s="20">
        <f t="shared" si="1"/>
        <v>12</v>
      </c>
      <c r="Q29" s="58"/>
      <c r="R29" s="59"/>
      <c r="S29" s="59"/>
      <c r="T29" s="60"/>
    </row>
    <row r="30" spans="1:20" ht="16.5" thickBot="1">
      <c r="A30" s="42" t="s">
        <v>21</v>
      </c>
      <c r="B30" s="52"/>
      <c r="C30" s="52"/>
      <c r="D30" s="52"/>
      <c r="E30" s="43">
        <v>2</v>
      </c>
      <c r="F30" s="44"/>
      <c r="G30" s="44">
        <v>2</v>
      </c>
      <c r="H30" s="44">
        <v>2</v>
      </c>
      <c r="I30" s="44"/>
      <c r="J30" s="45">
        <f t="shared" si="2"/>
        <v>76</v>
      </c>
      <c r="K30" s="45">
        <v>78</v>
      </c>
      <c r="L30" s="45"/>
      <c r="M30" s="45"/>
      <c r="N30" s="48"/>
      <c r="O30" s="46">
        <f t="shared" si="0"/>
        <v>77.2</v>
      </c>
      <c r="P30" s="47">
        <f t="shared" si="1"/>
        <v>1</v>
      </c>
      <c r="Q30" s="58"/>
      <c r="R30" s="59"/>
      <c r="S30" s="59"/>
      <c r="T30" s="60"/>
    </row>
    <row r="31" spans="1:20" ht="16.5" thickBot="1">
      <c r="A31" s="49" t="s">
        <v>22</v>
      </c>
      <c r="B31" s="53"/>
      <c r="C31" s="53"/>
      <c r="D31" s="53"/>
      <c r="E31" s="50">
        <v>2</v>
      </c>
      <c r="F31" s="21"/>
      <c r="G31" s="21">
        <v>-1</v>
      </c>
      <c r="H31" s="21">
        <v>1</v>
      </c>
      <c r="I31" s="21"/>
      <c r="J31" s="22">
        <f t="shared" si="2"/>
        <v>72</v>
      </c>
      <c r="K31" s="22">
        <v>70</v>
      </c>
      <c r="L31" s="22"/>
      <c r="M31" s="22"/>
      <c r="N31" s="23"/>
      <c r="O31" s="23">
        <f t="shared" si="0"/>
        <v>70.8</v>
      </c>
      <c r="P31" s="24">
        <f t="shared" si="1"/>
        <v>12</v>
      </c>
      <c r="Q31" s="58"/>
      <c r="R31" s="59"/>
      <c r="S31" s="59"/>
      <c r="T31" s="60"/>
    </row>
    <row r="32" spans="1:20" ht="16.5" thickBot="1">
      <c r="A32" s="34" t="s">
        <v>23</v>
      </c>
      <c r="B32" s="41"/>
      <c r="C32" s="41"/>
      <c r="D32" s="41"/>
      <c r="E32" s="16">
        <v>-1</v>
      </c>
      <c r="F32" s="17"/>
      <c r="G32" s="17"/>
      <c r="H32" s="17">
        <v>-1</v>
      </c>
      <c r="I32" s="17"/>
      <c r="J32" s="18">
        <f t="shared" si="2"/>
        <v>68</v>
      </c>
      <c r="K32" s="18">
        <v>70</v>
      </c>
      <c r="L32" s="18"/>
      <c r="M32" s="18"/>
      <c r="N32" s="19"/>
      <c r="O32" s="19">
        <f t="shared" si="0"/>
        <v>69.2</v>
      </c>
      <c r="P32" s="20">
        <f t="shared" si="1"/>
        <v>30</v>
      </c>
      <c r="Q32" s="58"/>
      <c r="R32" s="59"/>
      <c r="S32" s="59"/>
      <c r="T32" s="60"/>
    </row>
    <row r="33" spans="1:20" ht="16.5" thickBot="1">
      <c r="A33" s="42" t="s">
        <v>24</v>
      </c>
      <c r="B33" s="52"/>
      <c r="C33" s="52"/>
      <c r="D33" s="52"/>
      <c r="E33" s="43">
        <v>2</v>
      </c>
      <c r="F33" s="44"/>
      <c r="G33" s="44">
        <v>1</v>
      </c>
      <c r="H33" s="44">
        <v>2</v>
      </c>
      <c r="I33" s="44"/>
      <c r="J33" s="45">
        <f t="shared" si="2"/>
        <v>75</v>
      </c>
      <c r="K33" s="45">
        <v>78</v>
      </c>
      <c r="L33" s="45"/>
      <c r="M33" s="45"/>
      <c r="N33" s="46"/>
      <c r="O33" s="46">
        <f t="shared" si="0"/>
        <v>76.8</v>
      </c>
      <c r="P33" s="47">
        <f t="shared" si="1"/>
        <v>2</v>
      </c>
      <c r="Q33" s="61"/>
      <c r="R33" s="62"/>
      <c r="S33" s="62"/>
      <c r="T33" s="63"/>
    </row>
  </sheetData>
  <sheetProtection/>
  <mergeCells count="2">
    <mergeCell ref="A1:T1"/>
    <mergeCell ref="Q2:T3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9.00390625" style="7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100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101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9.50390625" style="7" bestFit="1" customWidth="1"/>
    <col min="2" max="6" width="7.625" style="7" customWidth="1"/>
    <col min="7" max="8" width="8.625" style="7" customWidth="1"/>
    <col min="9" max="9" width="11.625" style="7" customWidth="1"/>
    <col min="10" max="10" width="9.75390625" style="7" customWidth="1"/>
    <col min="11" max="12" width="8.625" style="7" customWidth="1"/>
    <col min="13" max="15" width="9.00390625" style="7" customWidth="1"/>
    <col min="16" max="16" width="9.625" style="7" customWidth="1"/>
    <col min="17" max="16384" width="9.00390625" style="7" customWidth="1"/>
  </cols>
  <sheetData>
    <row r="1" spans="1:16" ht="33" customHeight="1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thickBot="1">
      <c r="A2" s="11" t="e">
        <f>A2:L33班級</f>
        <v>#NAME?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36</v>
      </c>
      <c r="J2" s="4" t="s">
        <v>10</v>
      </c>
      <c r="K2" s="5" t="s">
        <v>8</v>
      </c>
      <c r="L2" s="6" t="s">
        <v>9</v>
      </c>
      <c r="M2" s="55"/>
      <c r="N2" s="56"/>
      <c r="O2" s="56"/>
      <c r="P2" s="57"/>
    </row>
    <row r="3" spans="1:16" ht="16.5" thickBot="1">
      <c r="A3" s="33" t="s">
        <v>82</v>
      </c>
      <c r="B3" s="16"/>
      <c r="C3" s="17"/>
      <c r="D3" s="17"/>
      <c r="E3" s="17"/>
      <c r="F3" s="17"/>
      <c r="G3" s="18">
        <f>70+SUM(B3:F3)</f>
        <v>70</v>
      </c>
      <c r="H3" s="18">
        <v>70</v>
      </c>
      <c r="I3" s="18"/>
      <c r="J3" s="19"/>
      <c r="K3" s="19">
        <f aca="true" t="shared" si="0" ref="K3:K33">G3*0.4+H3*0.6+I3+J3</f>
        <v>70</v>
      </c>
      <c r="L3" s="20">
        <f aca="true" t="shared" si="1" ref="L3:L33">RANK(K3,($K$3:$K$33))</f>
        <v>1</v>
      </c>
      <c r="M3" s="58"/>
      <c r="N3" s="59"/>
      <c r="O3" s="59"/>
      <c r="P3" s="60"/>
    </row>
    <row r="4" spans="1:16" ht="16.5" thickBot="1">
      <c r="A4" s="34" t="s">
        <v>33</v>
      </c>
      <c r="B4" s="16"/>
      <c r="C4" s="17"/>
      <c r="D4" s="17"/>
      <c r="E4" s="17"/>
      <c r="F4" s="17"/>
      <c r="G4" s="18">
        <f aca="true" t="shared" si="2" ref="G4:G33">70+SUM(B4:F4)</f>
        <v>70</v>
      </c>
      <c r="H4" s="18">
        <v>70</v>
      </c>
      <c r="I4" s="18"/>
      <c r="J4" s="19"/>
      <c r="K4" s="19">
        <f t="shared" si="0"/>
        <v>70</v>
      </c>
      <c r="L4" s="20">
        <f t="shared" si="1"/>
        <v>1</v>
      </c>
      <c r="M4" s="58"/>
      <c r="N4" s="59"/>
      <c r="O4" s="59"/>
      <c r="P4" s="60"/>
    </row>
    <row r="5" spans="1:16" ht="16.5" thickBot="1">
      <c r="A5" s="34" t="s">
        <v>43</v>
      </c>
      <c r="B5" s="16"/>
      <c r="C5" s="17"/>
      <c r="D5" s="17"/>
      <c r="E5" s="17"/>
      <c r="F5" s="17"/>
      <c r="G5" s="18">
        <f t="shared" si="2"/>
        <v>70</v>
      </c>
      <c r="H5" s="18">
        <v>70</v>
      </c>
      <c r="I5" s="18"/>
      <c r="J5" s="19"/>
      <c r="K5" s="19">
        <f t="shared" si="0"/>
        <v>70</v>
      </c>
      <c r="L5" s="20">
        <f t="shared" si="1"/>
        <v>1</v>
      </c>
      <c r="M5" s="58"/>
      <c r="N5" s="59"/>
      <c r="O5" s="59"/>
      <c r="P5" s="60"/>
    </row>
    <row r="6" spans="1:16" ht="16.5" thickBot="1">
      <c r="A6" s="34" t="s">
        <v>44</v>
      </c>
      <c r="B6" s="16"/>
      <c r="C6" s="17"/>
      <c r="D6" s="17"/>
      <c r="E6" s="17"/>
      <c r="F6" s="17"/>
      <c r="G6" s="18">
        <f t="shared" si="2"/>
        <v>70</v>
      </c>
      <c r="H6" s="18">
        <v>70</v>
      </c>
      <c r="I6" s="18"/>
      <c r="J6" s="19"/>
      <c r="K6" s="19">
        <f t="shared" si="0"/>
        <v>70</v>
      </c>
      <c r="L6" s="20">
        <f t="shared" si="1"/>
        <v>1</v>
      </c>
      <c r="M6" s="58"/>
      <c r="N6" s="59"/>
      <c r="O6" s="59"/>
      <c r="P6" s="60"/>
    </row>
    <row r="7" spans="1:16" ht="16.5" thickBot="1">
      <c r="A7" s="34" t="s">
        <v>27</v>
      </c>
      <c r="B7" s="16"/>
      <c r="C7" s="17"/>
      <c r="D7" s="17"/>
      <c r="E7" s="17"/>
      <c r="F7" s="17"/>
      <c r="G7" s="18">
        <f t="shared" si="2"/>
        <v>70</v>
      </c>
      <c r="H7" s="18">
        <v>70</v>
      </c>
      <c r="I7" s="18"/>
      <c r="J7" s="19"/>
      <c r="K7" s="19">
        <f t="shared" si="0"/>
        <v>70</v>
      </c>
      <c r="L7" s="20">
        <f t="shared" si="1"/>
        <v>1</v>
      </c>
      <c r="M7" s="58"/>
      <c r="N7" s="59"/>
      <c r="O7" s="59"/>
      <c r="P7" s="60"/>
    </row>
    <row r="8" spans="1:16" ht="16.5" thickBot="1">
      <c r="A8" s="34" t="s">
        <v>103</v>
      </c>
      <c r="B8" s="16"/>
      <c r="C8" s="17"/>
      <c r="D8" s="17"/>
      <c r="E8" s="17"/>
      <c r="F8" s="17"/>
      <c r="G8" s="18">
        <f t="shared" si="2"/>
        <v>70</v>
      </c>
      <c r="H8" s="18">
        <v>70</v>
      </c>
      <c r="I8" s="18"/>
      <c r="J8" s="19"/>
      <c r="K8" s="19">
        <f t="shared" si="0"/>
        <v>70</v>
      </c>
      <c r="L8" s="20">
        <f t="shared" si="1"/>
        <v>1</v>
      </c>
      <c r="M8" s="58"/>
      <c r="N8" s="59"/>
      <c r="O8" s="59"/>
      <c r="P8" s="60"/>
    </row>
    <row r="9" spans="1:16" ht="16.5" thickBot="1">
      <c r="A9" s="34" t="s">
        <v>17</v>
      </c>
      <c r="B9" s="16"/>
      <c r="C9" s="17"/>
      <c r="D9" s="17"/>
      <c r="E9" s="17"/>
      <c r="F9" s="17"/>
      <c r="G9" s="18">
        <f t="shared" si="2"/>
        <v>70</v>
      </c>
      <c r="H9" s="18">
        <v>70</v>
      </c>
      <c r="I9" s="18"/>
      <c r="J9" s="19"/>
      <c r="K9" s="19">
        <f t="shared" si="0"/>
        <v>70</v>
      </c>
      <c r="L9" s="20">
        <f t="shared" si="1"/>
        <v>1</v>
      </c>
      <c r="M9" s="58"/>
      <c r="N9" s="59"/>
      <c r="O9" s="59"/>
      <c r="P9" s="60"/>
    </row>
    <row r="10" spans="1:16" ht="16.5" thickBot="1">
      <c r="A10" s="34" t="s">
        <v>16</v>
      </c>
      <c r="B10" s="16"/>
      <c r="C10" s="17"/>
      <c r="D10" s="17"/>
      <c r="E10" s="17"/>
      <c r="F10" s="17"/>
      <c r="G10" s="18">
        <f t="shared" si="2"/>
        <v>70</v>
      </c>
      <c r="H10" s="18">
        <v>70</v>
      </c>
      <c r="I10" s="18"/>
      <c r="J10" s="19"/>
      <c r="K10" s="19">
        <f t="shared" si="0"/>
        <v>70</v>
      </c>
      <c r="L10" s="20">
        <f t="shared" si="1"/>
        <v>1</v>
      </c>
      <c r="M10" s="58"/>
      <c r="N10" s="59"/>
      <c r="O10" s="59"/>
      <c r="P10" s="60"/>
    </row>
    <row r="11" spans="1:16" ht="16.5" thickBot="1">
      <c r="A11" s="34" t="s">
        <v>18</v>
      </c>
      <c r="B11" s="16"/>
      <c r="C11" s="17"/>
      <c r="D11" s="17"/>
      <c r="E11" s="17"/>
      <c r="F11" s="17"/>
      <c r="G11" s="18">
        <f t="shared" si="2"/>
        <v>70</v>
      </c>
      <c r="H11" s="18">
        <v>70</v>
      </c>
      <c r="I11" s="18"/>
      <c r="J11" s="19"/>
      <c r="K11" s="19">
        <f t="shared" si="0"/>
        <v>70</v>
      </c>
      <c r="L11" s="20">
        <f t="shared" si="1"/>
        <v>1</v>
      </c>
      <c r="M11" s="58"/>
      <c r="N11" s="59"/>
      <c r="O11" s="59"/>
      <c r="P11" s="60"/>
    </row>
    <row r="12" spans="1:16" ht="16.5" thickBot="1">
      <c r="A12" s="34" t="s">
        <v>15</v>
      </c>
      <c r="B12" s="16"/>
      <c r="C12" s="17"/>
      <c r="D12" s="17"/>
      <c r="E12" s="17"/>
      <c r="F12" s="17"/>
      <c r="G12" s="18">
        <f t="shared" si="2"/>
        <v>70</v>
      </c>
      <c r="H12" s="18">
        <v>70</v>
      </c>
      <c r="I12" s="18"/>
      <c r="J12" s="19"/>
      <c r="K12" s="19">
        <f t="shared" si="0"/>
        <v>70</v>
      </c>
      <c r="L12" s="20">
        <f t="shared" si="1"/>
        <v>1</v>
      </c>
      <c r="M12" s="58"/>
      <c r="N12" s="59"/>
      <c r="O12" s="59"/>
      <c r="P12" s="60"/>
    </row>
    <row r="13" spans="1:16" ht="16.5" thickBot="1">
      <c r="A13" s="34" t="s">
        <v>14</v>
      </c>
      <c r="B13" s="16"/>
      <c r="C13" s="17"/>
      <c r="D13" s="17"/>
      <c r="E13" s="17"/>
      <c r="F13" s="17"/>
      <c r="G13" s="18">
        <f t="shared" si="2"/>
        <v>70</v>
      </c>
      <c r="H13" s="18">
        <v>70</v>
      </c>
      <c r="I13" s="18"/>
      <c r="J13" s="19"/>
      <c r="K13" s="19">
        <f t="shared" si="0"/>
        <v>70</v>
      </c>
      <c r="L13" s="20">
        <f t="shared" si="1"/>
        <v>1</v>
      </c>
      <c r="M13" s="58"/>
      <c r="N13" s="59"/>
      <c r="O13" s="59"/>
      <c r="P13" s="60"/>
    </row>
    <row r="14" spans="1:16" ht="16.5" thickBot="1">
      <c r="A14" s="34" t="s">
        <v>13</v>
      </c>
      <c r="B14" s="16"/>
      <c r="C14" s="17"/>
      <c r="D14" s="17"/>
      <c r="E14" s="17"/>
      <c r="F14" s="17"/>
      <c r="G14" s="18">
        <f t="shared" si="2"/>
        <v>70</v>
      </c>
      <c r="H14" s="18">
        <v>70</v>
      </c>
      <c r="I14" s="18"/>
      <c r="J14" s="19"/>
      <c r="K14" s="19">
        <f t="shared" si="0"/>
        <v>70</v>
      </c>
      <c r="L14" s="20">
        <f t="shared" si="1"/>
        <v>1</v>
      </c>
      <c r="M14" s="58"/>
      <c r="N14" s="59"/>
      <c r="O14" s="59"/>
      <c r="P14" s="60"/>
    </row>
    <row r="15" spans="1:16" ht="16.5" thickBot="1">
      <c r="A15" s="34" t="s">
        <v>12</v>
      </c>
      <c r="B15" s="16"/>
      <c r="C15" s="17"/>
      <c r="D15" s="17"/>
      <c r="E15" s="17"/>
      <c r="F15" s="17"/>
      <c r="G15" s="18">
        <f t="shared" si="2"/>
        <v>70</v>
      </c>
      <c r="H15" s="18">
        <v>70</v>
      </c>
      <c r="I15" s="18"/>
      <c r="J15" s="19"/>
      <c r="K15" s="19">
        <f t="shared" si="0"/>
        <v>70</v>
      </c>
      <c r="L15" s="20">
        <f t="shared" si="1"/>
        <v>1</v>
      </c>
      <c r="M15" s="58"/>
      <c r="N15" s="59"/>
      <c r="O15" s="59"/>
      <c r="P15" s="60"/>
    </row>
    <row r="16" spans="1:16" ht="16.5" thickBot="1">
      <c r="A16" s="34" t="s">
        <v>89</v>
      </c>
      <c r="B16" s="16"/>
      <c r="C16" s="17"/>
      <c r="D16" s="17"/>
      <c r="E16" s="17"/>
      <c r="F16" s="17"/>
      <c r="G16" s="18">
        <f t="shared" si="2"/>
        <v>70</v>
      </c>
      <c r="H16" s="18">
        <v>70</v>
      </c>
      <c r="I16" s="18"/>
      <c r="J16" s="19"/>
      <c r="K16" s="19">
        <f t="shared" si="0"/>
        <v>70</v>
      </c>
      <c r="L16" s="20">
        <f t="shared" si="1"/>
        <v>1</v>
      </c>
      <c r="M16" s="58"/>
      <c r="N16" s="59"/>
      <c r="O16" s="59"/>
      <c r="P16" s="60"/>
    </row>
    <row r="17" spans="1:16" ht="16.5" thickBot="1">
      <c r="A17" s="34" t="s">
        <v>83</v>
      </c>
      <c r="B17" s="16"/>
      <c r="C17" s="17"/>
      <c r="D17" s="17"/>
      <c r="E17" s="17"/>
      <c r="F17" s="17"/>
      <c r="G17" s="18">
        <f t="shared" si="2"/>
        <v>70</v>
      </c>
      <c r="H17" s="18">
        <v>70</v>
      </c>
      <c r="I17" s="18"/>
      <c r="J17" s="19"/>
      <c r="K17" s="19">
        <f t="shared" si="0"/>
        <v>70</v>
      </c>
      <c r="L17" s="20">
        <f t="shared" si="1"/>
        <v>1</v>
      </c>
      <c r="M17" s="58"/>
      <c r="N17" s="59"/>
      <c r="O17" s="59"/>
      <c r="P17" s="60"/>
    </row>
    <row r="18" spans="1:16" ht="16.5" thickBot="1">
      <c r="A18" s="34" t="s">
        <v>19</v>
      </c>
      <c r="B18" s="16"/>
      <c r="C18" s="17"/>
      <c r="D18" s="17"/>
      <c r="E18" s="17"/>
      <c r="F18" s="17"/>
      <c r="G18" s="18">
        <f t="shared" si="2"/>
        <v>70</v>
      </c>
      <c r="H18" s="18">
        <v>70</v>
      </c>
      <c r="I18" s="18"/>
      <c r="J18" s="19"/>
      <c r="K18" s="19">
        <f t="shared" si="0"/>
        <v>70</v>
      </c>
      <c r="L18" s="20">
        <f t="shared" si="1"/>
        <v>1</v>
      </c>
      <c r="M18" s="58"/>
      <c r="N18" s="59"/>
      <c r="O18" s="59"/>
      <c r="P18" s="60"/>
    </row>
    <row r="19" spans="1:16" ht="16.5" thickBot="1">
      <c r="A19" s="34" t="s">
        <v>29</v>
      </c>
      <c r="B19" s="16"/>
      <c r="C19" s="17"/>
      <c r="D19" s="17"/>
      <c r="E19" s="17"/>
      <c r="F19" s="17"/>
      <c r="G19" s="18">
        <f t="shared" si="2"/>
        <v>70</v>
      </c>
      <c r="H19" s="18">
        <v>70</v>
      </c>
      <c r="I19" s="18"/>
      <c r="J19" s="19"/>
      <c r="K19" s="19">
        <f t="shared" si="0"/>
        <v>70</v>
      </c>
      <c r="L19" s="20">
        <f t="shared" si="1"/>
        <v>1</v>
      </c>
      <c r="M19" s="58"/>
      <c r="N19" s="59"/>
      <c r="O19" s="59"/>
      <c r="P19" s="60"/>
    </row>
    <row r="20" spans="1:16" ht="16.5" thickBot="1">
      <c r="A20" s="34" t="s">
        <v>26</v>
      </c>
      <c r="B20" s="16"/>
      <c r="C20" s="17"/>
      <c r="D20" s="17"/>
      <c r="E20" s="17"/>
      <c r="F20" s="17"/>
      <c r="G20" s="18">
        <f t="shared" si="2"/>
        <v>70</v>
      </c>
      <c r="H20" s="18">
        <v>70</v>
      </c>
      <c r="I20" s="18"/>
      <c r="J20" s="19"/>
      <c r="K20" s="19">
        <f t="shared" si="0"/>
        <v>70</v>
      </c>
      <c r="L20" s="20">
        <f t="shared" si="1"/>
        <v>1</v>
      </c>
      <c r="M20" s="58"/>
      <c r="N20" s="59"/>
      <c r="O20" s="59"/>
      <c r="P20" s="60"/>
    </row>
    <row r="21" spans="1:16" ht="16.5" thickBot="1">
      <c r="A21" s="34" t="s">
        <v>25</v>
      </c>
      <c r="B21" s="16"/>
      <c r="C21" s="17"/>
      <c r="D21" s="17"/>
      <c r="E21" s="17"/>
      <c r="F21" s="17"/>
      <c r="G21" s="18">
        <f t="shared" si="2"/>
        <v>70</v>
      </c>
      <c r="H21" s="18">
        <v>70</v>
      </c>
      <c r="I21" s="18"/>
      <c r="J21" s="19"/>
      <c r="K21" s="19">
        <f t="shared" si="0"/>
        <v>70</v>
      </c>
      <c r="L21" s="20">
        <f t="shared" si="1"/>
        <v>1</v>
      </c>
      <c r="M21" s="58"/>
      <c r="N21" s="59"/>
      <c r="O21" s="59"/>
      <c r="P21" s="60"/>
    </row>
    <row r="22" spans="1:16" ht="16.5" thickBot="1">
      <c r="A22" s="34" t="s">
        <v>34</v>
      </c>
      <c r="B22" s="16"/>
      <c r="C22" s="17"/>
      <c r="D22" s="17"/>
      <c r="E22" s="17"/>
      <c r="F22" s="17"/>
      <c r="G22" s="18">
        <f t="shared" si="2"/>
        <v>70</v>
      </c>
      <c r="H22" s="18">
        <v>70</v>
      </c>
      <c r="I22" s="18"/>
      <c r="J22" s="19"/>
      <c r="K22" s="19">
        <f t="shared" si="0"/>
        <v>70</v>
      </c>
      <c r="L22" s="20">
        <f t="shared" si="1"/>
        <v>1</v>
      </c>
      <c r="M22" s="58"/>
      <c r="N22" s="59"/>
      <c r="O22" s="59"/>
      <c r="P22" s="60"/>
    </row>
    <row r="23" spans="1:16" ht="16.5" thickBot="1">
      <c r="A23" s="34" t="s">
        <v>42</v>
      </c>
      <c r="B23" s="16"/>
      <c r="C23" s="17"/>
      <c r="D23" s="17"/>
      <c r="E23" s="17"/>
      <c r="F23" s="17"/>
      <c r="G23" s="18">
        <f t="shared" si="2"/>
        <v>70</v>
      </c>
      <c r="H23" s="18">
        <v>70</v>
      </c>
      <c r="I23" s="18"/>
      <c r="J23" s="19"/>
      <c r="K23" s="19">
        <f t="shared" si="0"/>
        <v>70</v>
      </c>
      <c r="L23" s="20">
        <f t="shared" si="1"/>
        <v>1</v>
      </c>
      <c r="M23" s="58"/>
      <c r="N23" s="59"/>
      <c r="O23" s="59"/>
      <c r="P23" s="60"/>
    </row>
    <row r="24" spans="1:16" ht="16.5" thickBot="1">
      <c r="A24" s="34" t="s">
        <v>30</v>
      </c>
      <c r="B24" s="16"/>
      <c r="C24" s="17"/>
      <c r="D24" s="17"/>
      <c r="E24" s="17"/>
      <c r="F24" s="17"/>
      <c r="G24" s="18">
        <f t="shared" si="2"/>
        <v>70</v>
      </c>
      <c r="H24" s="18">
        <v>70</v>
      </c>
      <c r="I24" s="18"/>
      <c r="J24" s="19"/>
      <c r="K24" s="19">
        <f t="shared" si="0"/>
        <v>70</v>
      </c>
      <c r="L24" s="20">
        <f t="shared" si="1"/>
        <v>1</v>
      </c>
      <c r="M24" s="58"/>
      <c r="N24" s="59"/>
      <c r="O24" s="59"/>
      <c r="P24" s="60"/>
    </row>
    <row r="25" spans="1:16" ht="16.5" thickBot="1">
      <c r="A25" s="34" t="s">
        <v>31</v>
      </c>
      <c r="B25" s="16"/>
      <c r="C25" s="17"/>
      <c r="D25" s="17"/>
      <c r="E25" s="17"/>
      <c r="F25" s="17"/>
      <c r="G25" s="18">
        <f t="shared" si="2"/>
        <v>70</v>
      </c>
      <c r="H25" s="18">
        <v>70</v>
      </c>
      <c r="I25" s="18"/>
      <c r="J25" s="19"/>
      <c r="K25" s="19">
        <f t="shared" si="0"/>
        <v>70</v>
      </c>
      <c r="L25" s="20">
        <f t="shared" si="1"/>
        <v>1</v>
      </c>
      <c r="M25" s="58"/>
      <c r="N25" s="59"/>
      <c r="O25" s="59"/>
      <c r="P25" s="60"/>
    </row>
    <row r="26" spans="1:16" ht="16.5" thickBot="1">
      <c r="A26" s="34" t="s">
        <v>32</v>
      </c>
      <c r="B26" s="16"/>
      <c r="C26" s="17"/>
      <c r="D26" s="17"/>
      <c r="E26" s="17"/>
      <c r="F26" s="17"/>
      <c r="G26" s="18">
        <f t="shared" si="2"/>
        <v>70</v>
      </c>
      <c r="H26" s="18">
        <v>70</v>
      </c>
      <c r="I26" s="18"/>
      <c r="J26" s="19"/>
      <c r="K26" s="19">
        <f t="shared" si="0"/>
        <v>70</v>
      </c>
      <c r="L26" s="20">
        <f t="shared" si="1"/>
        <v>1</v>
      </c>
      <c r="M26" s="58"/>
      <c r="N26" s="59"/>
      <c r="O26" s="59"/>
      <c r="P26" s="60"/>
    </row>
    <row r="27" spans="1:16" ht="16.5" thickBot="1">
      <c r="A27" s="34" t="s">
        <v>35</v>
      </c>
      <c r="B27" s="16"/>
      <c r="C27" s="17"/>
      <c r="D27" s="17"/>
      <c r="E27" s="17"/>
      <c r="F27" s="17"/>
      <c r="G27" s="18">
        <f t="shared" si="2"/>
        <v>70</v>
      </c>
      <c r="H27" s="18">
        <v>70</v>
      </c>
      <c r="I27" s="18"/>
      <c r="J27" s="19"/>
      <c r="K27" s="19">
        <f t="shared" si="0"/>
        <v>70</v>
      </c>
      <c r="L27" s="20">
        <f t="shared" si="1"/>
        <v>1</v>
      </c>
      <c r="M27" s="58"/>
      <c r="N27" s="59"/>
      <c r="O27" s="59"/>
      <c r="P27" s="60"/>
    </row>
    <row r="28" spans="1:16" ht="16.5" thickBot="1">
      <c r="A28" s="34" t="s">
        <v>28</v>
      </c>
      <c r="B28" s="16"/>
      <c r="C28" s="17"/>
      <c r="D28" s="17"/>
      <c r="E28" s="17"/>
      <c r="F28" s="17"/>
      <c r="G28" s="18">
        <f t="shared" si="2"/>
        <v>70</v>
      </c>
      <c r="H28" s="18">
        <v>70</v>
      </c>
      <c r="I28" s="18"/>
      <c r="J28" s="19"/>
      <c r="K28" s="19">
        <f t="shared" si="0"/>
        <v>70</v>
      </c>
      <c r="L28" s="20">
        <f t="shared" si="1"/>
        <v>1</v>
      </c>
      <c r="M28" s="58"/>
      <c r="N28" s="59"/>
      <c r="O28" s="59"/>
      <c r="P28" s="60"/>
    </row>
    <row r="29" spans="1:16" ht="16.5" thickBot="1">
      <c r="A29" s="34" t="s">
        <v>81</v>
      </c>
      <c r="B29" s="16"/>
      <c r="C29" s="17"/>
      <c r="D29" s="17"/>
      <c r="E29" s="17"/>
      <c r="F29" s="17"/>
      <c r="G29" s="18">
        <f t="shared" si="2"/>
        <v>70</v>
      </c>
      <c r="H29" s="18">
        <v>70</v>
      </c>
      <c r="I29" s="18"/>
      <c r="J29" s="19"/>
      <c r="K29" s="19">
        <f t="shared" si="0"/>
        <v>70</v>
      </c>
      <c r="L29" s="20">
        <f t="shared" si="1"/>
        <v>1</v>
      </c>
      <c r="M29" s="58"/>
      <c r="N29" s="59"/>
      <c r="O29" s="59"/>
      <c r="P29" s="60"/>
    </row>
    <row r="30" spans="1:16" ht="16.5" thickBot="1">
      <c r="A30" s="34" t="s">
        <v>21</v>
      </c>
      <c r="B30" s="16"/>
      <c r="C30" s="17"/>
      <c r="D30" s="17"/>
      <c r="E30" s="17"/>
      <c r="F30" s="17"/>
      <c r="G30" s="18">
        <f t="shared" si="2"/>
        <v>70</v>
      </c>
      <c r="H30" s="18">
        <v>70</v>
      </c>
      <c r="I30" s="18"/>
      <c r="J30" s="19"/>
      <c r="K30" s="19">
        <f t="shared" si="0"/>
        <v>70</v>
      </c>
      <c r="L30" s="20">
        <f t="shared" si="1"/>
        <v>1</v>
      </c>
      <c r="M30" s="58"/>
      <c r="N30" s="59"/>
      <c r="O30" s="59"/>
      <c r="P30" s="60"/>
    </row>
    <row r="31" spans="1:16" ht="16.5" thickBot="1">
      <c r="A31" s="34" t="s">
        <v>22</v>
      </c>
      <c r="B31" s="16"/>
      <c r="C31" s="17"/>
      <c r="D31" s="17"/>
      <c r="E31" s="17"/>
      <c r="F31" s="17"/>
      <c r="G31" s="18">
        <f t="shared" si="2"/>
        <v>70</v>
      </c>
      <c r="H31" s="18">
        <v>70</v>
      </c>
      <c r="I31" s="18"/>
      <c r="J31" s="19"/>
      <c r="K31" s="19">
        <f t="shared" si="0"/>
        <v>70</v>
      </c>
      <c r="L31" s="20">
        <f t="shared" si="1"/>
        <v>1</v>
      </c>
      <c r="M31" s="58"/>
      <c r="N31" s="59"/>
      <c r="O31" s="59"/>
      <c r="P31" s="60"/>
    </row>
    <row r="32" spans="1:16" ht="16.5" thickBot="1">
      <c r="A32" s="34" t="s">
        <v>23</v>
      </c>
      <c r="B32" s="16"/>
      <c r="C32" s="17"/>
      <c r="D32" s="17"/>
      <c r="E32" s="17"/>
      <c r="F32" s="17"/>
      <c r="G32" s="18">
        <f t="shared" si="2"/>
        <v>70</v>
      </c>
      <c r="H32" s="18">
        <v>70</v>
      </c>
      <c r="I32" s="18"/>
      <c r="J32" s="19"/>
      <c r="K32" s="19">
        <f t="shared" si="0"/>
        <v>70</v>
      </c>
      <c r="L32" s="20">
        <f t="shared" si="1"/>
        <v>1</v>
      </c>
      <c r="M32" s="58"/>
      <c r="N32" s="59"/>
      <c r="O32" s="59"/>
      <c r="P32" s="60"/>
    </row>
    <row r="33" spans="1:16" ht="16.5" thickBot="1">
      <c r="A33" s="34" t="s">
        <v>24</v>
      </c>
      <c r="B33" s="16"/>
      <c r="C33" s="17"/>
      <c r="D33" s="17"/>
      <c r="E33" s="17"/>
      <c r="F33" s="17"/>
      <c r="G33" s="18">
        <f t="shared" si="2"/>
        <v>70</v>
      </c>
      <c r="H33" s="18">
        <v>70</v>
      </c>
      <c r="I33" s="18"/>
      <c r="J33" s="19"/>
      <c r="K33" s="19">
        <f t="shared" si="0"/>
        <v>70</v>
      </c>
      <c r="L33" s="20">
        <f t="shared" si="1"/>
        <v>1</v>
      </c>
      <c r="M33" s="61"/>
      <c r="N33" s="62"/>
      <c r="O33" s="62"/>
      <c r="P33" s="63"/>
    </row>
  </sheetData>
  <sheetProtection/>
  <mergeCells count="2">
    <mergeCell ref="A1:P1"/>
    <mergeCell ref="M2:P33"/>
  </mergeCells>
  <printOptions/>
  <pageMargins left="0.7480314960629921" right="0.4330708661417323" top="0.31496062992125984" bottom="0.5118110236220472" header="0.2362204724409449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斗南國中</dc:creator>
  <cp:keywords/>
  <dc:description/>
  <cp:lastModifiedBy>user</cp:lastModifiedBy>
  <cp:lastPrinted>2017-11-10T00:41:33Z</cp:lastPrinted>
  <dcterms:created xsi:type="dcterms:W3CDTF">2000-10-04T00:23:27Z</dcterms:created>
  <dcterms:modified xsi:type="dcterms:W3CDTF">2024-03-29T06:15:34Z</dcterms:modified>
  <cp:category/>
  <cp:version/>
  <cp:contentType/>
  <cp:contentStatus/>
</cp:coreProperties>
</file>